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.CoQuan\SODO\Khe Sanh\GMS Nguyen Khuyen\"/>
    </mc:Choice>
  </mc:AlternateContent>
  <bookViews>
    <workbookView xWindow="0" yWindow="0" windowWidth="28800" windowHeight="10635" activeTab="1"/>
  </bookViews>
  <sheets>
    <sheet name="TONGHOP" sheetId="2" r:id="rId1"/>
    <sheet name="DS" sheetId="1" r:id="rId2"/>
    <sheet name="Sheet3" sheetId="3" r:id="rId3"/>
  </sheets>
  <definedNames>
    <definedName name="_xlnm._FilterDatabase" localSheetId="1" hidden="1">DS!$A$8:$L$8</definedName>
    <definedName name="_xlnm.Print_Area" localSheetId="1">DS!$A$1:$L$79</definedName>
    <definedName name="_xlnm.Print_Area" localSheetId="0">TONGHOP!$A$1:$F$19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 a="1"/>
  <c r="D5" i="2" s="1"/>
  <c r="D6" i="2" a="1"/>
  <c r="D6" i="2" s="1"/>
  <c r="D7" i="2" a="1"/>
  <c r="D7" i="2" s="1"/>
  <c r="D8" i="2" a="1"/>
  <c r="D8" i="2" s="1"/>
  <c r="D4" i="2" a="1"/>
  <c r="D4" i="2" s="1"/>
  <c r="M71" i="1"/>
  <c r="M72" i="1"/>
  <c r="M73" i="1"/>
  <c r="M74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9" i="1"/>
  <c r="K4" i="2"/>
  <c r="D9" i="2" l="1"/>
  <c r="K10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H71" i="1"/>
  <c r="F71" i="1"/>
  <c r="K9" i="1"/>
</calcChain>
</file>

<file path=xl/sharedStrings.xml><?xml version="1.0" encoding="utf-8"?>
<sst xmlns="http://schemas.openxmlformats.org/spreadsheetml/2006/main" count="253" uniqueCount="109">
  <si>
    <t>DANH SÁCH THU HỒI ĐẤT</t>
  </si>
  <si>
    <t>THỰC HIỆN DỰ ÁN: PHÁT TRIỂN ĐÔ THỊ DỌC HÀNH LANG TIỂU VÙNG SÔNG MÊ KÔNG</t>
  </si>
  <si>
    <t>Hạng mục: Đường Hùng Vương - Nguyễn Khuyến</t>
  </si>
  <si>
    <t>Địa điểm: Thị trấn Khe Sanh - Huyện Hướng Hoá - Tỉnh Quảng Trị</t>
  </si>
  <si>
    <t>STT</t>
  </si>
  <si>
    <t>Tên chủ sử dụng</t>
  </si>
  <si>
    <t>Số tờ
 bản đồ địa chính</t>
  </si>
  <si>
    <t>Số
 thửa</t>
  </si>
  <si>
    <t>Loại
 đất</t>
  </si>
  <si>
    <t>Diện tích 
hiện trạng (m2)</t>
  </si>
  <si>
    <t xml:space="preserve">Số GCN </t>
  </si>
  <si>
    <t>Diện tích thu hồi</t>
  </si>
  <si>
    <t>Diện tích 
còn lại (m2)</t>
  </si>
  <si>
    <t>Ghi chú</t>
  </si>
  <si>
    <t>Tổng</t>
  </si>
  <si>
    <t>Trong 
 GCN</t>
  </si>
  <si>
    <t>Ngoài GCN</t>
  </si>
  <si>
    <t>Hoàng Quốc Toản</t>
  </si>
  <si>
    <t>CLN</t>
  </si>
  <si>
    <t>Đã ký</t>
  </si>
  <si>
    <t>Trương Thị Thùy</t>
  </si>
  <si>
    <t>ODT+CLN</t>
  </si>
  <si>
    <t>Lê Thị Nguyệt</t>
  </si>
  <si>
    <t>Nguyễn Văn</t>
  </si>
  <si>
    <t>Nguyễn Thanh Kha</t>
  </si>
  <si>
    <t>Nguyễn Minh Phú</t>
  </si>
  <si>
    <t>Nguyễn Hải Linh</t>
  </si>
  <si>
    <t>Hồ Văn Đạt</t>
  </si>
  <si>
    <t>Mộ</t>
  </si>
  <si>
    <t>NTD</t>
  </si>
  <si>
    <t>Nguyễn Quang Tuấn</t>
  </si>
  <si>
    <t>ODT</t>
  </si>
  <si>
    <t>Nguyễn Thị Hạnh</t>
  </si>
  <si>
    <t>Trường PTDT Nội trú</t>
  </si>
  <si>
    <t>DGD</t>
  </si>
  <si>
    <t>Trần Thị Thu Hà</t>
  </si>
  <si>
    <t>Lê Thị Vân</t>
  </si>
  <si>
    <t>Phan Trọng Toản</t>
  </si>
  <si>
    <t>Lê Văn Cẩm</t>
  </si>
  <si>
    <t>Lê Thị Biên</t>
  </si>
  <si>
    <t>Hồ Thị Yến</t>
  </si>
  <si>
    <t>Trần Văn Sơn</t>
  </si>
  <si>
    <t>Trần Thị Quy</t>
  </si>
  <si>
    <t>`</t>
  </si>
  <si>
    <t>Hồ Văn Lâm</t>
  </si>
  <si>
    <t>Nguyễn Thị Thanh Nga</t>
  </si>
  <si>
    <t>Hồ Nam Trung</t>
  </si>
  <si>
    <t>Nguyễn Thanh Bình</t>
  </si>
  <si>
    <t>Hồ Xuân Thúc</t>
  </si>
  <si>
    <t>Nguyễn Vinh</t>
  </si>
  <si>
    <t>Lê Thị Lài</t>
  </si>
  <si>
    <t>Lê Thanh Bình</t>
  </si>
  <si>
    <t>Lê Văn Quang</t>
  </si>
  <si>
    <t>Nguyễn Thị Chữ</t>
  </si>
  <si>
    <t>Kiều Văn Duẩn</t>
  </si>
  <si>
    <t>Nguyễn Gia Lâm</t>
  </si>
  <si>
    <t>Lê Văn Cư</t>
  </si>
  <si>
    <t>Trần Thị Luyến</t>
  </si>
  <si>
    <t>Trần Văn Nhân</t>
  </si>
  <si>
    <t>Nguyễn Việt Tuấn</t>
  </si>
  <si>
    <t>NHK</t>
  </si>
  <si>
    <t>Nguyễn Đăng Khoa</t>
  </si>
  <si>
    <t>Nguyễn Lọng Vãng</t>
  </si>
  <si>
    <t>Trần Văn Thương</t>
  </si>
  <si>
    <t>Nguyễn Phú Tường</t>
  </si>
  <si>
    <t>Nguyễn Minh</t>
  </si>
  <si>
    <t>Nguyễn Thanh Bằng</t>
  </si>
  <si>
    <t>Nguyễn Thị Lệ</t>
  </si>
  <si>
    <t>Tống Thị Lan</t>
  </si>
  <si>
    <t>Lê Thị Hiến</t>
  </si>
  <si>
    <t>Đinh Văn Giè</t>
  </si>
  <si>
    <t>Hoàng Ngọc Sâm</t>
  </si>
  <si>
    <t>Trần Văn Minh</t>
  </si>
  <si>
    <t>Hồ Thị Ngọc Hà</t>
  </si>
  <si>
    <t>Hồ Xuân Long</t>
  </si>
  <si>
    <t>Đặng Thị Bích</t>
  </si>
  <si>
    <t>Hồ Thị Tư</t>
  </si>
  <si>
    <t>117/2</t>
  </si>
  <si>
    <t>Nguyễn Văn Sơn</t>
  </si>
  <si>
    <t>166/1</t>
  </si>
  <si>
    <t>Nguyễn Thị Lâm</t>
  </si>
  <si>
    <t>166/2</t>
  </si>
  <si>
    <t>Phan Văn Ngọ</t>
  </si>
  <si>
    <t>17/1</t>
  </si>
  <si>
    <t>Tổng cộng</t>
  </si>
  <si>
    <t>Hướng Hóa, ngày      tháng    năm 2022</t>
  </si>
  <si>
    <t>CHI NHÁNH VĂN PHÒNG ĐĂNG KÝ ĐẤT ĐAI HƯỚNG HÓA</t>
  </si>
  <si>
    <t>ỦY BAN NHÂN DÂN THỊ TRẤN KHE SANH</t>
  </si>
  <si>
    <t>Người thực hiện</t>
  </si>
  <si>
    <t>GIÁM ĐỐC</t>
  </si>
  <si>
    <t>CHỦ TỊCH</t>
  </si>
  <si>
    <t>Nguyễn Chí Hiếu</t>
  </si>
  <si>
    <t>(Kèm theo bản đo đạc chỉnh lý số              /ĐĐCLBĐ lập ngày         tháng         năm             )</t>
  </si>
  <si>
    <t>Đối tượng quản lý, sử dụng</t>
  </si>
  <si>
    <t>Loại đất</t>
  </si>
  <si>
    <t>Diện tích thu hồi theo hiện trạng (m2)</t>
  </si>
  <si>
    <t>Diện tích thu hồi theo GCN (m2)</t>
  </si>
  <si>
    <t>GDC</t>
  </si>
  <si>
    <t>Đất trồng cây lâu năm (CLN)</t>
  </si>
  <si>
    <t>Ngày        tháng      năm 20</t>
  </si>
  <si>
    <t>Đơn vị thực hiện</t>
  </si>
  <si>
    <t>Chi nhánh Văn phòng đăng ký đất đai Hướng Hóa</t>
  </si>
  <si>
    <t>Giám Đốc</t>
  </si>
  <si>
    <t>BẢNG TỔNG HỢP DIỆN TÍCH ĐẤT THU HỒI
TÊN DỰ ÁN: PHÁT TRIỂN ĐÔ THỊ DỌC HÀNH LANG TIỂU VÙNG SÔNG MÊ KÔNG
HẠNG MỤC: NGUYỄN KHUYẾN
ĐỊA ĐIỂM: THỊ TRẤN KHE SANH - HUYỆN HƯỚNG HÓA - QUẢNG TRỊ</t>
  </si>
  <si>
    <t>Đất cơ sở giáo dục - đào tạo (DGD)</t>
  </si>
  <si>
    <t>TSN</t>
  </si>
  <si>
    <t>Đất nuôi trồng thủy sản (ODT)</t>
  </si>
  <si>
    <t>Đất trồng cây hằng năm khác (NHK)</t>
  </si>
  <si>
    <t>Đất nghĩa trang, nghĩa địa (NTD)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</si>
</sst>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2"/>
      <name val=".VnTime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sz val="12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.VnTime"/>
      <family val="2"/>
    </font>
    <font>
      <b/>
      <sz val="13"/>
      <color indexed="8"/>
      <name val="Times New Roman"/>
      <family val="1"/>
    </font>
    <font>
      <sz val="13"/>
      <name val="Times New Roman"/>
      <family val="1"/>
    </font>
    <font>
      <sz val="10"/>
      <name val="Arial"/>
      <family val="2"/>
    </font>
    <font>
      <b/>
      <sz val="17"/>
      <color theme="1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sz val="1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3" fillId="0" borderId="0"/>
    <xf numFmtId="0" fontId="15" fillId="0" borderId="0"/>
  </cellStyleXfs>
  <cellXfs count="7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8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2" xfId="1" applyNumberFormat="1" applyFont="1" applyBorder="1" applyAlignment="1">
      <alignment horizontal="center" vertical="center" wrapText="1"/>
    </xf>
    <xf numFmtId="0" fontId="8" fillId="0" borderId="3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9" fillId="0" borderId="1" xfId="1" quotePrefix="1" applyNumberFormat="1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49" fontId="9" fillId="0" borderId="1" xfId="1" applyNumberFormat="1" applyFont="1" applyBorder="1" applyAlignment="1" applyProtection="1">
      <alignment horizontal="center" vertical="center"/>
    </xf>
    <xf numFmtId="0" fontId="10" fillId="0" borderId="1" xfId="1" applyFont="1" applyBorder="1" applyAlignment="1">
      <alignment horizontal="center"/>
    </xf>
    <xf numFmtId="0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 wrapText="1"/>
    </xf>
    <xf numFmtId="0" fontId="8" fillId="0" borderId="1" xfId="1" applyNumberFormat="1" applyFont="1" applyBorder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 wrapText="1"/>
    </xf>
    <xf numFmtId="0" fontId="12" fillId="0" borderId="0" xfId="1" applyFont="1"/>
    <xf numFmtId="0" fontId="4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12" fillId="0" borderId="0" xfId="1" applyNumberFormat="1" applyFont="1" applyAlignment="1"/>
    <xf numFmtId="0" fontId="4" fillId="0" borderId="0" xfId="1" applyFont="1" applyAlignment="1">
      <alignment horizontal="center" vertical="center"/>
    </xf>
    <xf numFmtId="0" fontId="12" fillId="0" borderId="0" xfId="1" applyFont="1" applyAlignment="1"/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14" fillId="0" borderId="0" xfId="2" applyNumberFormat="1" applyFont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6" fillId="0" borderId="0" xfId="3" applyFont="1"/>
    <xf numFmtId="0" fontId="17" fillId="0" borderId="0" xfId="2" applyFont="1" applyAlignment="1">
      <alignment horizontal="center" vertical="center"/>
    </xf>
    <xf numFmtId="0" fontId="18" fillId="0" borderId="4" xfId="2" applyFont="1" applyBorder="1" applyAlignment="1">
      <alignment horizontal="center" vertical="center" wrapText="1"/>
    </xf>
    <xf numFmtId="0" fontId="18" fillId="0" borderId="5" xfId="2" applyNumberFormat="1" applyFont="1" applyBorder="1" applyAlignment="1">
      <alignment horizontal="center" vertical="center" wrapText="1"/>
    </xf>
    <xf numFmtId="0" fontId="18" fillId="0" borderId="6" xfId="2" applyNumberFormat="1" applyFont="1" applyBorder="1" applyAlignment="1">
      <alignment horizontal="center" vertical="center" wrapText="1"/>
    </xf>
    <xf numFmtId="0" fontId="19" fillId="0" borderId="7" xfId="2" applyFont="1" applyBorder="1" applyAlignment="1">
      <alignment horizontal="center" vertical="center" wrapText="1"/>
    </xf>
    <xf numFmtId="0" fontId="19" fillId="0" borderId="1" xfId="2" applyNumberFormat="1" applyFont="1" applyBorder="1" applyAlignment="1">
      <alignment horizontal="center" vertical="center" wrapText="1"/>
    </xf>
    <xf numFmtId="0" fontId="18" fillId="0" borderId="1" xfId="2" applyNumberFormat="1" applyFont="1" applyBorder="1" applyAlignment="1">
      <alignment horizontal="center" vertical="center" wrapText="1"/>
    </xf>
    <xf numFmtId="0" fontId="18" fillId="0" borderId="8" xfId="2" applyNumberFormat="1" applyFont="1" applyBorder="1" applyAlignment="1">
      <alignment horizontal="center" vertical="center" wrapText="1"/>
    </xf>
    <xf numFmtId="0" fontId="19" fillId="0" borderId="9" xfId="2" applyFont="1" applyBorder="1" applyAlignment="1">
      <alignment horizontal="center" vertical="center" wrapText="1"/>
    </xf>
    <xf numFmtId="164" fontId="19" fillId="0" borderId="1" xfId="2" applyNumberFormat="1" applyFont="1" applyBorder="1" applyAlignment="1">
      <alignment horizontal="center" vertical="center" wrapText="1"/>
    </xf>
    <xf numFmtId="164" fontId="19" fillId="0" borderId="8" xfId="2" applyNumberFormat="1" applyFont="1" applyBorder="1" applyAlignment="1">
      <alignment horizontal="center" vertical="center" wrapText="1"/>
    </xf>
    <xf numFmtId="0" fontId="19" fillId="0" borderId="10" xfId="2" applyFont="1" applyBorder="1" applyAlignment="1">
      <alignment horizontal="center" vertical="center" wrapText="1"/>
    </xf>
    <xf numFmtId="0" fontId="19" fillId="0" borderId="11" xfId="2" applyFont="1" applyBorder="1" applyAlignment="1">
      <alignment horizontal="center" vertical="center" wrapText="1"/>
    </xf>
    <xf numFmtId="164" fontId="19" fillId="0" borderId="9" xfId="2" applyNumberFormat="1" applyFont="1" applyBorder="1" applyAlignment="1">
      <alignment horizontal="center" vertical="center" wrapText="1"/>
    </xf>
    <xf numFmtId="164" fontId="19" fillId="0" borderId="12" xfId="2" applyNumberFormat="1" applyFont="1" applyBorder="1" applyAlignment="1">
      <alignment horizontal="center" vertical="center" wrapText="1"/>
    </xf>
    <xf numFmtId="0" fontId="18" fillId="0" borderId="13" xfId="2" applyFont="1" applyBorder="1" applyAlignment="1">
      <alignment horizontal="center" vertical="center"/>
    </xf>
    <xf numFmtId="0" fontId="18" fillId="0" borderId="14" xfId="2" applyFont="1" applyBorder="1" applyAlignment="1">
      <alignment horizontal="center" vertical="center"/>
    </xf>
    <xf numFmtId="164" fontId="18" fillId="0" borderId="14" xfId="2" applyNumberFormat="1" applyFont="1" applyBorder="1" applyAlignment="1">
      <alignment horizontal="center" vertical="center" wrapText="1"/>
    </xf>
    <xf numFmtId="0" fontId="19" fillId="0" borderId="15" xfId="2" applyNumberFormat="1" applyFont="1" applyBorder="1" applyAlignment="1">
      <alignment horizontal="center" vertical="center" wrapText="1"/>
    </xf>
    <xf numFmtId="0" fontId="20" fillId="0" borderId="0" xfId="2" applyFont="1" applyBorder="1" applyAlignment="1">
      <alignment horizontal="center" vertical="center" wrapText="1"/>
    </xf>
    <xf numFmtId="164" fontId="18" fillId="0" borderId="0" xfId="2" applyNumberFormat="1" applyFont="1" applyBorder="1" applyAlignment="1">
      <alignment horizontal="center" vertical="center" wrapText="1"/>
    </xf>
    <xf numFmtId="0" fontId="19" fillId="0" borderId="0" xfId="2" applyFont="1" applyBorder="1" applyAlignment="1">
      <alignment vertical="center" wrapText="1"/>
    </xf>
    <xf numFmtId="0" fontId="19" fillId="0" borderId="0" xfId="2" applyNumberFormat="1" applyFont="1" applyFill="1" applyBorder="1" applyAlignment="1">
      <alignment horizontal="center" vertical="center"/>
    </xf>
    <xf numFmtId="0" fontId="18" fillId="0" borderId="0" xfId="2" applyNumberFormat="1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0" fontId="21" fillId="0" borderId="0" xfId="2" applyFont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21" fillId="0" borderId="0" xfId="2" applyFont="1" applyAlignment="1">
      <alignment horizontal="center" vertical="center"/>
    </xf>
    <xf numFmtId="164" fontId="22" fillId="0" borderId="0" xfId="2" applyNumberFormat="1" applyFont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21" fillId="0" borderId="0" xfId="2" applyNumberFormat="1" applyFont="1" applyFill="1" applyBorder="1" applyAlignment="1">
      <alignment horizontal="center" vertical="center"/>
    </xf>
    <xf numFmtId="49" fontId="16" fillId="0" borderId="0" xfId="3" applyNumberFormat="1" applyFont="1"/>
    <xf numFmtId="0" fontId="19" fillId="0" borderId="16" xfId="2" applyFont="1" applyBorder="1" applyAlignment="1">
      <alignment horizontal="center" vertical="center" wrapText="1"/>
    </xf>
    <xf numFmtId="0" fontId="19" fillId="0" borderId="17" xfId="2" applyFont="1" applyBorder="1" applyAlignment="1">
      <alignment horizontal="center" vertical="center" wrapText="1"/>
    </xf>
    <xf numFmtId="0" fontId="19" fillId="0" borderId="18" xfId="2" applyFont="1" applyBorder="1" applyAlignment="1">
      <alignment horizontal="center" vertical="center" wrapText="1"/>
    </xf>
    <xf numFmtId="0" fontId="18" fillId="0" borderId="14" xfId="2" applyNumberFormat="1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Q19"/>
  <sheetViews>
    <sheetView view="pageBreakPreview" zoomScale="70" zoomScaleNormal="100" zoomScaleSheetLayoutView="70" workbookViewId="0">
      <selection activeCell="A3" sqref="A3:F9"/>
    </sheetView>
  </sheetViews>
  <sheetFormatPr defaultRowHeight="15" x14ac:dyDescent="0.25"/>
  <cols>
    <col min="1" max="1" width="5.85546875" style="36" bestFit="1" customWidth="1"/>
    <col min="2" max="2" width="36.42578125" style="36" customWidth="1"/>
    <col min="3" max="3" width="65" style="36" customWidth="1"/>
    <col min="4" max="4" width="28" style="36" customWidth="1"/>
    <col min="5" max="5" width="24.85546875" style="36" customWidth="1"/>
    <col min="6" max="6" width="36.28515625" style="36" customWidth="1"/>
    <col min="7" max="16384" width="9.140625" style="36"/>
  </cols>
  <sheetData>
    <row r="1" spans="1:17" ht="108" customHeight="1" x14ac:dyDescent="0.25">
      <c r="A1" s="34" t="s">
        <v>103</v>
      </c>
      <c r="B1" s="35"/>
      <c r="C1" s="35"/>
      <c r="D1" s="35"/>
      <c r="E1" s="35"/>
      <c r="F1" s="35"/>
    </row>
    <row r="2" spans="1:17" ht="43.5" customHeight="1" thickBot="1" x14ac:dyDescent="0.3">
      <c r="A2" s="37" t="s">
        <v>92</v>
      </c>
      <c r="B2" s="37"/>
      <c r="C2" s="37"/>
      <c r="D2" s="37"/>
      <c r="E2" s="37"/>
      <c r="F2" s="37"/>
    </row>
    <row r="3" spans="1:17" ht="56.25" customHeight="1" x14ac:dyDescent="0.25">
      <c r="A3" s="38" t="s">
        <v>4</v>
      </c>
      <c r="B3" s="39" t="s">
        <v>93</v>
      </c>
      <c r="C3" s="39" t="s">
        <v>94</v>
      </c>
      <c r="D3" s="39" t="s">
        <v>95</v>
      </c>
      <c r="E3" s="39" t="s">
        <v>96</v>
      </c>
      <c r="F3" s="40" t="s">
        <v>13</v>
      </c>
    </row>
    <row r="4" spans="1:17" ht="33" customHeight="1" x14ac:dyDescent="0.25">
      <c r="A4" s="41">
        <v>1</v>
      </c>
      <c r="B4" s="42" t="s">
        <v>105</v>
      </c>
      <c r="C4" s="42" t="s">
        <v>104</v>
      </c>
      <c r="D4" s="43">
        <f t="array" ref="D4">SUMIFS(DS!$H$9:$H$70,DS!$M$9:$M$70,G4)</f>
        <v>32</v>
      </c>
      <c r="E4" s="43">
        <v>0</v>
      </c>
      <c r="F4" s="44"/>
      <c r="G4" s="36" t="s">
        <v>34</v>
      </c>
      <c r="K4" s="68">
        <f>DS!D9</f>
        <v>1</v>
      </c>
    </row>
    <row r="5" spans="1:17" ht="30" customHeight="1" x14ac:dyDescent="0.25">
      <c r="A5" s="69">
        <v>2</v>
      </c>
      <c r="B5" s="45" t="s">
        <v>97</v>
      </c>
      <c r="C5" s="46" t="s">
        <v>108</v>
      </c>
      <c r="D5" s="43">
        <f t="array" ref="D5">SUMIFS(DS!$H$9:$H$70,DS!$M$9:$M$70,G5)</f>
        <v>16</v>
      </c>
      <c r="E5" s="43">
        <v>0</v>
      </c>
      <c r="F5" s="47"/>
      <c r="G5" s="36" t="s">
        <v>29</v>
      </c>
    </row>
    <row r="6" spans="1:17" ht="30" customHeight="1" x14ac:dyDescent="0.25">
      <c r="A6" s="70"/>
      <c r="B6" s="48"/>
      <c r="C6" s="46" t="s">
        <v>106</v>
      </c>
      <c r="D6" s="43">
        <f t="array" ref="D6">SUMIFS(DS!$H$9:$H$70,DS!$M$9:$M$70,G6)</f>
        <v>58</v>
      </c>
      <c r="E6" s="43">
        <v>0</v>
      </c>
      <c r="F6" s="47"/>
      <c r="G6" s="36" t="s">
        <v>31</v>
      </c>
      <c r="Q6" t="s">
        <v>18</v>
      </c>
    </row>
    <row r="7" spans="1:17" ht="30" customHeight="1" x14ac:dyDescent="0.25">
      <c r="A7" s="70"/>
      <c r="B7" s="48"/>
      <c r="C7" s="50" t="s">
        <v>98</v>
      </c>
      <c r="D7" s="43">
        <f t="array" ref="D7">SUMIFS(DS!$H$9:$H$70,DS!$M$9:$M$70,G7)</f>
        <v>1033</v>
      </c>
      <c r="E7" s="43">
        <v>0</v>
      </c>
      <c r="F7" s="51"/>
      <c r="G7" s="36" t="s">
        <v>18</v>
      </c>
      <c r="Q7"/>
    </row>
    <row r="8" spans="1:17" ht="30" customHeight="1" x14ac:dyDescent="0.25">
      <c r="A8" s="71"/>
      <c r="B8" s="49"/>
      <c r="C8" s="50" t="s">
        <v>107</v>
      </c>
      <c r="D8" s="43">
        <f t="array" ref="D8">SUMIFS(DS!$H$9:$H$70,DS!$M$9:$M$70,G8)</f>
        <v>30</v>
      </c>
      <c r="E8" s="43">
        <v>0</v>
      </c>
      <c r="F8" s="51"/>
      <c r="G8" s="36" t="s">
        <v>60</v>
      </c>
      <c r="Q8" t="s">
        <v>29</v>
      </c>
    </row>
    <row r="9" spans="1:17" ht="30" customHeight="1" thickBot="1" x14ac:dyDescent="0.3">
      <c r="A9" s="52" t="s">
        <v>84</v>
      </c>
      <c r="B9" s="53"/>
      <c r="C9" s="53"/>
      <c r="D9" s="54">
        <f>SUM(D4:D8)</f>
        <v>1169</v>
      </c>
      <c r="E9" s="72">
        <v>0</v>
      </c>
      <c r="F9" s="55"/>
      <c r="Q9" t="s">
        <v>31</v>
      </c>
    </row>
    <row r="10" spans="1:17" ht="30" customHeight="1" x14ac:dyDescent="0.25">
      <c r="A10" s="56"/>
      <c r="B10" s="56"/>
      <c r="C10" s="56"/>
      <c r="D10" s="57"/>
      <c r="E10" s="57"/>
      <c r="F10" s="58"/>
      <c r="Q10" t="s">
        <v>34</v>
      </c>
    </row>
    <row r="11" spans="1:17" ht="30" customHeight="1" x14ac:dyDescent="0.25">
      <c r="A11" s="59" t="s">
        <v>99</v>
      </c>
      <c r="B11" s="59"/>
      <c r="C11" s="59"/>
      <c r="D11" s="59"/>
      <c r="E11" s="59"/>
      <c r="F11" s="59"/>
      <c r="Q11" t="s">
        <v>60</v>
      </c>
    </row>
    <row r="12" spans="1:17" ht="30" customHeight="1" x14ac:dyDescent="0.25">
      <c r="A12" s="60" t="s">
        <v>100</v>
      </c>
      <c r="B12" s="60"/>
      <c r="C12" s="60"/>
      <c r="D12" s="60"/>
      <c r="E12" s="60"/>
      <c r="F12" s="60"/>
    </row>
    <row r="13" spans="1:17" ht="30" customHeight="1" x14ac:dyDescent="0.25">
      <c r="A13" s="60" t="s">
        <v>101</v>
      </c>
      <c r="B13" s="60"/>
      <c r="C13" s="60"/>
      <c r="D13" s="60"/>
      <c r="E13" s="60"/>
      <c r="F13" s="60"/>
    </row>
    <row r="14" spans="1:17" ht="30" customHeight="1" x14ac:dyDescent="0.25">
      <c r="A14" s="61" t="s">
        <v>102</v>
      </c>
      <c r="B14" s="61"/>
      <c r="C14" s="61"/>
      <c r="D14" s="61"/>
      <c r="E14" s="61"/>
      <c r="F14" s="61"/>
    </row>
    <row r="15" spans="1:17" ht="30" customHeight="1" x14ac:dyDescent="0.25">
      <c r="A15" s="62"/>
      <c r="B15" s="62"/>
      <c r="C15" s="62"/>
      <c r="D15" s="62"/>
      <c r="E15" s="62"/>
      <c r="F15" s="62"/>
    </row>
    <row r="16" spans="1:17" ht="30" customHeight="1" x14ac:dyDescent="0.25">
      <c r="A16" s="63"/>
      <c r="B16" s="63"/>
      <c r="C16" s="64"/>
      <c r="D16" s="65"/>
      <c r="E16" s="65"/>
      <c r="F16" s="63"/>
    </row>
    <row r="17" spans="1:6" ht="30" customHeight="1" x14ac:dyDescent="0.25">
      <c r="A17" s="66"/>
      <c r="B17" s="66"/>
      <c r="C17" s="66"/>
      <c r="D17" s="66"/>
      <c r="E17" s="66"/>
      <c r="F17" s="66"/>
    </row>
    <row r="18" spans="1:6" ht="30" customHeight="1" x14ac:dyDescent="0.25">
      <c r="A18" s="66"/>
      <c r="B18" s="66"/>
      <c r="C18" s="66"/>
      <c r="D18" s="66"/>
      <c r="E18" s="66"/>
      <c r="F18" s="66"/>
    </row>
    <row r="19" spans="1:6" ht="30" customHeight="1" x14ac:dyDescent="0.25">
      <c r="A19" s="67" t="s">
        <v>91</v>
      </c>
      <c r="B19" s="67"/>
      <c r="C19" s="67"/>
      <c r="D19" s="67"/>
      <c r="E19" s="67"/>
      <c r="F19" s="67"/>
    </row>
  </sheetData>
  <mergeCells count="11">
    <mergeCell ref="A13:F13"/>
    <mergeCell ref="A14:F14"/>
    <mergeCell ref="A15:F15"/>
    <mergeCell ref="A19:F19"/>
    <mergeCell ref="A5:A8"/>
    <mergeCell ref="A1:F1"/>
    <mergeCell ref="A2:F2"/>
    <mergeCell ref="B5:B8"/>
    <mergeCell ref="A9:C9"/>
    <mergeCell ref="A11:F11"/>
    <mergeCell ref="A12:F12"/>
  </mergeCells>
  <pageMargins left="0.7" right="0.7" top="0.75" bottom="0.75" header="0.3" footer="0.3"/>
  <pageSetup paperSize="9" scale="6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9"/>
  <sheetViews>
    <sheetView tabSelected="1" view="pageBreakPreview" zoomScale="160" zoomScaleNormal="100" zoomScaleSheetLayoutView="160" workbookViewId="0">
      <selection activeCell="M9" sqref="M9:M70"/>
    </sheetView>
  </sheetViews>
  <sheetFormatPr defaultRowHeight="15" x14ac:dyDescent="0.25"/>
  <cols>
    <col min="2" max="2" width="23.5703125" bestFit="1" customWidth="1"/>
    <col min="3" max="3" width="15.140625" customWidth="1"/>
    <col min="5" max="5" width="12.140625" bestFit="1" customWidth="1"/>
    <col min="6" max="6" width="13.7109375" customWidth="1"/>
  </cols>
  <sheetData>
    <row r="1" spans="1:1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7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ht="16.5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 ht="17.25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ht="15.75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3" ht="20.100000000000001" customHeight="1" x14ac:dyDescent="0.25">
      <c r="A7" s="8" t="s">
        <v>4</v>
      </c>
      <c r="B7" s="8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10" t="s">
        <v>11</v>
      </c>
      <c r="I7" s="10"/>
      <c r="J7" s="11"/>
      <c r="K7" s="9" t="s">
        <v>12</v>
      </c>
      <c r="L7" s="9" t="s">
        <v>13</v>
      </c>
    </row>
    <row r="8" spans="1:13" ht="42.75" customHeight="1" x14ac:dyDescent="0.25">
      <c r="A8" s="8"/>
      <c r="B8" s="8"/>
      <c r="C8" s="8"/>
      <c r="D8" s="8"/>
      <c r="E8" s="8"/>
      <c r="F8" s="8"/>
      <c r="G8" s="8"/>
      <c r="H8" s="12" t="s">
        <v>14</v>
      </c>
      <c r="I8" s="12" t="s">
        <v>15</v>
      </c>
      <c r="J8" s="12" t="s">
        <v>16</v>
      </c>
      <c r="K8" s="8"/>
      <c r="L8" s="9"/>
    </row>
    <row r="9" spans="1:13" ht="20.100000000000001" customHeight="1" x14ac:dyDescent="0.25">
      <c r="A9" s="13">
        <v>1</v>
      </c>
      <c r="B9" s="14" t="s">
        <v>17</v>
      </c>
      <c r="C9" s="14">
        <v>87</v>
      </c>
      <c r="D9" s="15">
        <v>1</v>
      </c>
      <c r="E9" s="14" t="s">
        <v>18</v>
      </c>
      <c r="F9" s="14">
        <v>178</v>
      </c>
      <c r="G9" s="14"/>
      <c r="H9" s="14">
        <v>7</v>
      </c>
      <c r="I9" s="14"/>
      <c r="J9" s="16"/>
      <c r="K9" s="17">
        <f>F9-H9</f>
        <v>171</v>
      </c>
      <c r="L9" s="17" t="s">
        <v>19</v>
      </c>
      <c r="M9" t="str">
        <f>IF(E9="ODT+CLN","CLN",E9)</f>
        <v>CLN</v>
      </c>
    </row>
    <row r="10" spans="1:13" ht="20.100000000000001" customHeight="1" x14ac:dyDescent="0.25">
      <c r="A10" s="13">
        <v>2</v>
      </c>
      <c r="B10" s="14" t="s">
        <v>20</v>
      </c>
      <c r="C10" s="14">
        <v>87</v>
      </c>
      <c r="D10" s="15">
        <v>2</v>
      </c>
      <c r="E10" s="14" t="s">
        <v>21</v>
      </c>
      <c r="F10" s="14">
        <v>560</v>
      </c>
      <c r="G10" s="14"/>
      <c r="H10" s="14">
        <v>20</v>
      </c>
      <c r="I10" s="14"/>
      <c r="J10" s="16"/>
      <c r="K10" s="17">
        <f t="shared" ref="K10:K71" si="0">F10-H10</f>
        <v>540</v>
      </c>
      <c r="L10" s="17" t="s">
        <v>19</v>
      </c>
      <c r="M10" t="str">
        <f t="shared" ref="M10:M73" si="1">IF(E10="ODT+CLN","CLN",E10)</f>
        <v>CLN</v>
      </c>
    </row>
    <row r="11" spans="1:13" ht="20.100000000000001" customHeight="1" x14ac:dyDescent="0.25">
      <c r="A11" s="13">
        <v>3</v>
      </c>
      <c r="B11" s="14" t="s">
        <v>22</v>
      </c>
      <c r="C11" s="14">
        <v>93</v>
      </c>
      <c r="D11" s="15">
        <v>4</v>
      </c>
      <c r="E11" s="14" t="s">
        <v>18</v>
      </c>
      <c r="F11" s="14">
        <v>208</v>
      </c>
      <c r="G11" s="14"/>
      <c r="H11" s="14">
        <v>1</v>
      </c>
      <c r="I11" s="14"/>
      <c r="J11" s="16"/>
      <c r="K11" s="17">
        <f t="shared" si="0"/>
        <v>207</v>
      </c>
      <c r="L11" s="17" t="s">
        <v>19</v>
      </c>
      <c r="M11" t="str">
        <f t="shared" si="1"/>
        <v>CLN</v>
      </c>
    </row>
    <row r="12" spans="1:13" ht="20.100000000000001" customHeight="1" x14ac:dyDescent="0.25">
      <c r="A12" s="13">
        <v>4</v>
      </c>
      <c r="B12" s="14" t="s">
        <v>23</v>
      </c>
      <c r="C12" s="14">
        <v>93</v>
      </c>
      <c r="D12" s="15">
        <v>5</v>
      </c>
      <c r="E12" s="14" t="s">
        <v>18</v>
      </c>
      <c r="F12" s="14">
        <v>239</v>
      </c>
      <c r="G12" s="14"/>
      <c r="H12" s="14">
        <v>1</v>
      </c>
      <c r="I12" s="14"/>
      <c r="J12" s="16"/>
      <c r="K12" s="17">
        <f t="shared" si="0"/>
        <v>238</v>
      </c>
      <c r="L12" s="17" t="s">
        <v>19</v>
      </c>
      <c r="M12" t="str">
        <f t="shared" si="1"/>
        <v>CLN</v>
      </c>
    </row>
    <row r="13" spans="1:13" ht="20.100000000000001" customHeight="1" x14ac:dyDescent="0.25">
      <c r="A13" s="13">
        <v>5</v>
      </c>
      <c r="B13" s="14" t="s">
        <v>24</v>
      </c>
      <c r="C13" s="14">
        <v>93</v>
      </c>
      <c r="D13" s="15">
        <v>6</v>
      </c>
      <c r="E13" s="14" t="s">
        <v>21</v>
      </c>
      <c r="F13" s="14">
        <v>210</v>
      </c>
      <c r="G13" s="14"/>
      <c r="H13" s="14">
        <v>9</v>
      </c>
      <c r="I13" s="14"/>
      <c r="J13" s="16"/>
      <c r="K13" s="17">
        <f t="shared" si="0"/>
        <v>201</v>
      </c>
      <c r="L13" s="17" t="s">
        <v>19</v>
      </c>
      <c r="M13" t="str">
        <f t="shared" si="1"/>
        <v>CLN</v>
      </c>
    </row>
    <row r="14" spans="1:13" ht="20.100000000000001" customHeight="1" x14ac:dyDescent="0.25">
      <c r="A14" s="13">
        <v>6</v>
      </c>
      <c r="B14" s="14" t="s">
        <v>25</v>
      </c>
      <c r="C14" s="14">
        <v>93</v>
      </c>
      <c r="D14" s="15">
        <v>7</v>
      </c>
      <c r="E14" s="14" t="s">
        <v>18</v>
      </c>
      <c r="F14" s="14">
        <v>166</v>
      </c>
      <c r="G14" s="14"/>
      <c r="H14" s="14">
        <v>9</v>
      </c>
      <c r="I14" s="17"/>
      <c r="J14" s="16"/>
      <c r="K14" s="17">
        <f t="shared" si="0"/>
        <v>157</v>
      </c>
      <c r="L14" s="17" t="s">
        <v>19</v>
      </c>
      <c r="M14" t="str">
        <f t="shared" si="1"/>
        <v>CLN</v>
      </c>
    </row>
    <row r="15" spans="1:13" ht="20.100000000000001" customHeight="1" x14ac:dyDescent="0.25">
      <c r="A15" s="13">
        <v>7</v>
      </c>
      <c r="B15" s="14" t="s">
        <v>26</v>
      </c>
      <c r="C15" s="14">
        <v>93</v>
      </c>
      <c r="D15" s="15">
        <v>17</v>
      </c>
      <c r="E15" s="14" t="s">
        <v>18</v>
      </c>
      <c r="F15" s="14">
        <v>3291</v>
      </c>
      <c r="G15" s="14"/>
      <c r="H15" s="14">
        <v>4</v>
      </c>
      <c r="I15" s="17"/>
      <c r="J15" s="16"/>
      <c r="K15" s="17">
        <f t="shared" si="0"/>
        <v>3287</v>
      </c>
      <c r="L15" s="17" t="s">
        <v>19</v>
      </c>
      <c r="M15" t="str">
        <f t="shared" si="1"/>
        <v>CLN</v>
      </c>
    </row>
    <row r="16" spans="1:13" ht="20.100000000000001" customHeight="1" x14ac:dyDescent="0.25">
      <c r="A16" s="13">
        <v>8</v>
      </c>
      <c r="B16" s="14" t="s">
        <v>27</v>
      </c>
      <c r="C16" s="14">
        <v>87</v>
      </c>
      <c r="D16" s="15">
        <v>18</v>
      </c>
      <c r="E16" s="14" t="s">
        <v>21</v>
      </c>
      <c r="F16" s="14">
        <v>1092</v>
      </c>
      <c r="G16" s="14"/>
      <c r="H16" s="14">
        <v>71</v>
      </c>
      <c r="I16" s="17"/>
      <c r="J16" s="16"/>
      <c r="K16" s="17">
        <f t="shared" si="0"/>
        <v>1021</v>
      </c>
      <c r="L16" s="17" t="s">
        <v>19</v>
      </c>
      <c r="M16" t="str">
        <f t="shared" si="1"/>
        <v>CLN</v>
      </c>
    </row>
    <row r="17" spans="1:13" ht="20.100000000000001" customHeight="1" x14ac:dyDescent="0.25">
      <c r="A17" s="13">
        <v>9</v>
      </c>
      <c r="B17" s="14" t="s">
        <v>28</v>
      </c>
      <c r="C17" s="14">
        <v>87</v>
      </c>
      <c r="D17" s="15">
        <v>21</v>
      </c>
      <c r="E17" s="14" t="s">
        <v>29</v>
      </c>
      <c r="F17" s="14">
        <v>19</v>
      </c>
      <c r="G17" s="14"/>
      <c r="H17" s="14">
        <v>16</v>
      </c>
      <c r="I17" s="14"/>
      <c r="J17" s="16"/>
      <c r="K17" s="17">
        <f t="shared" si="0"/>
        <v>3</v>
      </c>
      <c r="L17" s="17" t="s">
        <v>19</v>
      </c>
      <c r="M17" t="str">
        <f t="shared" si="1"/>
        <v>NTD</v>
      </c>
    </row>
    <row r="18" spans="1:13" ht="20.100000000000001" customHeight="1" x14ac:dyDescent="0.25">
      <c r="A18" s="13">
        <v>10</v>
      </c>
      <c r="B18" s="14" t="s">
        <v>30</v>
      </c>
      <c r="C18" s="14">
        <v>87</v>
      </c>
      <c r="D18" s="15">
        <v>35</v>
      </c>
      <c r="E18" s="14" t="s">
        <v>31</v>
      </c>
      <c r="F18" s="14">
        <v>43</v>
      </c>
      <c r="G18" s="14"/>
      <c r="H18" s="14">
        <v>22</v>
      </c>
      <c r="I18" s="14"/>
      <c r="J18" s="16"/>
      <c r="K18" s="17">
        <f t="shared" si="0"/>
        <v>21</v>
      </c>
      <c r="L18" s="17" t="s">
        <v>19</v>
      </c>
      <c r="M18" t="str">
        <f t="shared" si="1"/>
        <v>ODT</v>
      </c>
    </row>
    <row r="19" spans="1:13" ht="20.100000000000001" customHeight="1" x14ac:dyDescent="0.25">
      <c r="A19" s="13">
        <v>11</v>
      </c>
      <c r="B19" s="14" t="s">
        <v>32</v>
      </c>
      <c r="C19" s="14">
        <v>86</v>
      </c>
      <c r="D19" s="15">
        <v>47</v>
      </c>
      <c r="E19" s="14" t="s">
        <v>21</v>
      </c>
      <c r="F19" s="14">
        <v>1449</v>
      </c>
      <c r="G19" s="14"/>
      <c r="H19" s="14">
        <v>36</v>
      </c>
      <c r="I19" s="17"/>
      <c r="J19" s="16"/>
      <c r="K19" s="17">
        <f t="shared" si="0"/>
        <v>1413</v>
      </c>
      <c r="L19" s="17" t="s">
        <v>19</v>
      </c>
      <c r="M19" t="str">
        <f t="shared" si="1"/>
        <v>CLN</v>
      </c>
    </row>
    <row r="20" spans="1:13" ht="20.100000000000001" customHeight="1" x14ac:dyDescent="0.25">
      <c r="A20" s="13">
        <v>12</v>
      </c>
      <c r="B20" s="14" t="s">
        <v>33</v>
      </c>
      <c r="C20" s="14">
        <v>87</v>
      </c>
      <c r="D20" s="15">
        <v>56</v>
      </c>
      <c r="E20" s="14" t="s">
        <v>34</v>
      </c>
      <c r="F20" s="14">
        <v>17945</v>
      </c>
      <c r="G20" s="14"/>
      <c r="H20" s="14">
        <v>32</v>
      </c>
      <c r="I20" s="17"/>
      <c r="J20" s="16"/>
      <c r="K20" s="17">
        <f t="shared" si="0"/>
        <v>17913</v>
      </c>
      <c r="L20" s="17" t="s">
        <v>19</v>
      </c>
      <c r="M20" t="str">
        <f t="shared" si="1"/>
        <v>DGD</v>
      </c>
    </row>
    <row r="21" spans="1:13" ht="20.100000000000001" customHeight="1" x14ac:dyDescent="0.25">
      <c r="A21" s="13">
        <v>13</v>
      </c>
      <c r="B21" s="14" t="s">
        <v>35</v>
      </c>
      <c r="C21" s="14">
        <v>87</v>
      </c>
      <c r="D21" s="15">
        <v>57</v>
      </c>
      <c r="E21" s="14" t="s">
        <v>18</v>
      </c>
      <c r="F21" s="14">
        <v>319</v>
      </c>
      <c r="G21" s="14"/>
      <c r="H21" s="14">
        <v>50</v>
      </c>
      <c r="I21" s="17"/>
      <c r="J21" s="16"/>
      <c r="K21" s="17">
        <f t="shared" si="0"/>
        <v>269</v>
      </c>
      <c r="L21" s="17" t="s">
        <v>19</v>
      </c>
      <c r="M21" t="str">
        <f t="shared" si="1"/>
        <v>CLN</v>
      </c>
    </row>
    <row r="22" spans="1:13" ht="20.100000000000001" customHeight="1" x14ac:dyDescent="0.25">
      <c r="A22" s="13">
        <v>14</v>
      </c>
      <c r="B22" s="14" t="s">
        <v>36</v>
      </c>
      <c r="C22" s="14">
        <v>87</v>
      </c>
      <c r="D22" s="15">
        <v>58</v>
      </c>
      <c r="E22" s="14" t="s">
        <v>21</v>
      </c>
      <c r="F22" s="14">
        <v>190</v>
      </c>
      <c r="G22" s="14"/>
      <c r="H22" s="14">
        <v>17</v>
      </c>
      <c r="I22" s="17"/>
      <c r="J22" s="16"/>
      <c r="K22" s="17">
        <f t="shared" si="0"/>
        <v>173</v>
      </c>
      <c r="L22" s="17" t="s">
        <v>19</v>
      </c>
      <c r="M22" t="str">
        <f t="shared" si="1"/>
        <v>CLN</v>
      </c>
    </row>
    <row r="23" spans="1:13" ht="20.100000000000001" customHeight="1" x14ac:dyDescent="0.25">
      <c r="A23" s="13">
        <v>15</v>
      </c>
      <c r="B23" s="14" t="s">
        <v>37</v>
      </c>
      <c r="C23" s="14">
        <v>87</v>
      </c>
      <c r="D23" s="15">
        <v>64</v>
      </c>
      <c r="E23" s="14" t="s">
        <v>31</v>
      </c>
      <c r="F23" s="14">
        <v>181</v>
      </c>
      <c r="G23" s="14"/>
      <c r="H23" s="14">
        <v>7</v>
      </c>
      <c r="I23" s="17"/>
      <c r="J23" s="16"/>
      <c r="K23" s="17">
        <f t="shared" si="0"/>
        <v>174</v>
      </c>
      <c r="L23" s="17" t="s">
        <v>19</v>
      </c>
      <c r="M23" t="str">
        <f t="shared" si="1"/>
        <v>ODT</v>
      </c>
    </row>
    <row r="24" spans="1:13" ht="20.100000000000001" customHeight="1" x14ac:dyDescent="0.25">
      <c r="A24" s="13">
        <v>16</v>
      </c>
      <c r="B24" s="14" t="s">
        <v>38</v>
      </c>
      <c r="C24" s="14">
        <v>87</v>
      </c>
      <c r="D24" s="15">
        <v>65</v>
      </c>
      <c r="E24" s="14" t="s">
        <v>31</v>
      </c>
      <c r="F24" s="14">
        <v>258</v>
      </c>
      <c r="G24" s="14"/>
      <c r="H24" s="14">
        <v>13</v>
      </c>
      <c r="I24" s="17"/>
      <c r="J24" s="16"/>
      <c r="K24" s="17">
        <f t="shared" si="0"/>
        <v>245</v>
      </c>
      <c r="L24" s="17" t="s">
        <v>19</v>
      </c>
      <c r="M24" t="str">
        <f t="shared" si="1"/>
        <v>ODT</v>
      </c>
    </row>
    <row r="25" spans="1:13" ht="20.100000000000001" customHeight="1" x14ac:dyDescent="0.25">
      <c r="A25" s="13">
        <v>17</v>
      </c>
      <c r="B25" s="14" t="s">
        <v>39</v>
      </c>
      <c r="C25" s="14">
        <v>87</v>
      </c>
      <c r="D25" s="15">
        <v>66</v>
      </c>
      <c r="E25" s="14" t="s">
        <v>21</v>
      </c>
      <c r="F25" s="14">
        <v>1346</v>
      </c>
      <c r="G25" s="14"/>
      <c r="H25" s="14">
        <v>23</v>
      </c>
      <c r="I25" s="17"/>
      <c r="J25" s="16"/>
      <c r="K25" s="17">
        <f t="shared" si="0"/>
        <v>1323</v>
      </c>
      <c r="L25" s="17" t="s">
        <v>19</v>
      </c>
      <c r="M25" t="str">
        <f t="shared" si="1"/>
        <v>CLN</v>
      </c>
    </row>
    <row r="26" spans="1:13" ht="20.100000000000001" customHeight="1" x14ac:dyDescent="0.25">
      <c r="A26" s="13">
        <v>18</v>
      </c>
      <c r="B26" s="14" t="s">
        <v>40</v>
      </c>
      <c r="C26" s="14">
        <v>86</v>
      </c>
      <c r="D26" s="15">
        <v>69</v>
      </c>
      <c r="E26" s="14" t="s">
        <v>21</v>
      </c>
      <c r="F26" s="14">
        <v>804</v>
      </c>
      <c r="G26" s="14"/>
      <c r="H26" s="14">
        <v>1</v>
      </c>
      <c r="I26" s="17"/>
      <c r="J26" s="16"/>
      <c r="K26" s="17">
        <f t="shared" si="0"/>
        <v>803</v>
      </c>
      <c r="L26" s="17" t="s">
        <v>19</v>
      </c>
      <c r="M26" t="str">
        <f t="shared" si="1"/>
        <v>CLN</v>
      </c>
    </row>
    <row r="27" spans="1:13" ht="20.100000000000001" customHeight="1" x14ac:dyDescent="0.25">
      <c r="A27" s="13">
        <v>19</v>
      </c>
      <c r="B27" s="14" t="s">
        <v>35</v>
      </c>
      <c r="C27" s="14">
        <v>86</v>
      </c>
      <c r="D27" s="15">
        <v>71</v>
      </c>
      <c r="E27" s="14" t="s">
        <v>21</v>
      </c>
      <c r="F27" s="14">
        <v>346</v>
      </c>
      <c r="G27" s="14"/>
      <c r="H27" s="14">
        <v>29</v>
      </c>
      <c r="I27" s="17"/>
      <c r="J27" s="16"/>
      <c r="K27" s="17">
        <f t="shared" si="0"/>
        <v>317</v>
      </c>
      <c r="L27" s="17" t="s">
        <v>19</v>
      </c>
      <c r="M27" t="str">
        <f t="shared" si="1"/>
        <v>CLN</v>
      </c>
    </row>
    <row r="28" spans="1:13" ht="20.100000000000001" customHeight="1" x14ac:dyDescent="0.25">
      <c r="A28" s="13">
        <v>20</v>
      </c>
      <c r="B28" s="14" t="s">
        <v>41</v>
      </c>
      <c r="C28" s="14">
        <v>86</v>
      </c>
      <c r="D28" s="15">
        <v>72</v>
      </c>
      <c r="E28" s="14" t="s">
        <v>21</v>
      </c>
      <c r="F28" s="14">
        <v>710</v>
      </c>
      <c r="G28" s="14"/>
      <c r="H28" s="14">
        <v>19</v>
      </c>
      <c r="I28" s="17"/>
      <c r="J28" s="16"/>
      <c r="K28" s="17">
        <f t="shared" si="0"/>
        <v>691</v>
      </c>
      <c r="L28" s="17" t="s">
        <v>19</v>
      </c>
      <c r="M28" t="str">
        <f t="shared" si="1"/>
        <v>CLN</v>
      </c>
    </row>
    <row r="29" spans="1:13" ht="20.100000000000001" customHeight="1" x14ac:dyDescent="0.25">
      <c r="A29" s="13">
        <v>21</v>
      </c>
      <c r="B29" s="14" t="s">
        <v>42</v>
      </c>
      <c r="C29" s="14">
        <v>86</v>
      </c>
      <c r="D29" s="15">
        <v>95</v>
      </c>
      <c r="E29" s="14" t="s">
        <v>18</v>
      </c>
      <c r="F29" s="14">
        <v>712</v>
      </c>
      <c r="G29" s="14"/>
      <c r="H29" s="14">
        <v>11</v>
      </c>
      <c r="I29" s="17"/>
      <c r="J29" s="16" t="s">
        <v>43</v>
      </c>
      <c r="K29" s="17">
        <f t="shared" si="0"/>
        <v>701</v>
      </c>
      <c r="L29" s="17" t="s">
        <v>19</v>
      </c>
      <c r="M29" t="str">
        <f t="shared" si="1"/>
        <v>CLN</v>
      </c>
    </row>
    <row r="30" spans="1:13" ht="20.100000000000001" customHeight="1" x14ac:dyDescent="0.25">
      <c r="A30" s="13">
        <v>22</v>
      </c>
      <c r="B30" s="14" t="s">
        <v>44</v>
      </c>
      <c r="C30" s="14">
        <v>86</v>
      </c>
      <c r="D30" s="15">
        <v>96</v>
      </c>
      <c r="E30" s="14" t="s">
        <v>21</v>
      </c>
      <c r="F30" s="14">
        <v>434</v>
      </c>
      <c r="G30" s="14"/>
      <c r="H30" s="14">
        <v>13</v>
      </c>
      <c r="I30" s="17"/>
      <c r="J30" s="16"/>
      <c r="K30" s="17">
        <f t="shared" si="0"/>
        <v>421</v>
      </c>
      <c r="L30" s="17" t="s">
        <v>19</v>
      </c>
      <c r="M30" t="str">
        <f t="shared" si="1"/>
        <v>CLN</v>
      </c>
    </row>
    <row r="31" spans="1:13" ht="20.100000000000001" customHeight="1" x14ac:dyDescent="0.25">
      <c r="A31" s="13">
        <v>23</v>
      </c>
      <c r="B31" s="14" t="s">
        <v>45</v>
      </c>
      <c r="C31" s="14">
        <v>86</v>
      </c>
      <c r="D31" s="15">
        <v>97</v>
      </c>
      <c r="E31" s="14" t="s">
        <v>31</v>
      </c>
      <c r="F31" s="14">
        <v>152</v>
      </c>
      <c r="G31" s="14"/>
      <c r="H31" s="14">
        <v>5</v>
      </c>
      <c r="I31" s="17"/>
      <c r="J31" s="16"/>
      <c r="K31" s="17">
        <f t="shared" si="0"/>
        <v>147</v>
      </c>
      <c r="L31" s="17" t="s">
        <v>19</v>
      </c>
      <c r="M31" t="str">
        <f t="shared" si="1"/>
        <v>ODT</v>
      </c>
    </row>
    <row r="32" spans="1:13" ht="20.100000000000001" customHeight="1" x14ac:dyDescent="0.25">
      <c r="A32" s="13">
        <v>24</v>
      </c>
      <c r="B32" s="14" t="s">
        <v>46</v>
      </c>
      <c r="C32" s="14">
        <v>86</v>
      </c>
      <c r="D32" s="15">
        <v>118</v>
      </c>
      <c r="E32" s="14" t="s">
        <v>18</v>
      </c>
      <c r="F32" s="14">
        <v>280</v>
      </c>
      <c r="G32" s="14"/>
      <c r="H32" s="14">
        <v>20</v>
      </c>
      <c r="I32" s="17"/>
      <c r="J32" s="16"/>
      <c r="K32" s="17">
        <f t="shared" si="0"/>
        <v>260</v>
      </c>
      <c r="L32" s="17" t="s">
        <v>19</v>
      </c>
      <c r="M32" t="str">
        <f t="shared" si="1"/>
        <v>CLN</v>
      </c>
    </row>
    <row r="33" spans="1:13" ht="20.100000000000001" customHeight="1" x14ac:dyDescent="0.25">
      <c r="A33" s="13">
        <v>25</v>
      </c>
      <c r="B33" s="14" t="s">
        <v>47</v>
      </c>
      <c r="C33" s="14">
        <v>86</v>
      </c>
      <c r="D33" s="15">
        <v>120</v>
      </c>
      <c r="E33" s="14" t="s">
        <v>21</v>
      </c>
      <c r="F33" s="14">
        <v>662</v>
      </c>
      <c r="G33" s="14"/>
      <c r="H33" s="14">
        <v>23</v>
      </c>
      <c r="I33" s="17"/>
      <c r="J33" s="16"/>
      <c r="K33" s="17">
        <f t="shared" si="0"/>
        <v>639</v>
      </c>
      <c r="L33" s="17" t="s">
        <v>19</v>
      </c>
      <c r="M33" t="str">
        <f t="shared" si="1"/>
        <v>CLN</v>
      </c>
    </row>
    <row r="34" spans="1:13" ht="20.100000000000001" customHeight="1" x14ac:dyDescent="0.25">
      <c r="A34" s="13">
        <v>26</v>
      </c>
      <c r="B34" s="14" t="s">
        <v>48</v>
      </c>
      <c r="C34" s="14">
        <v>87</v>
      </c>
      <c r="D34" s="15">
        <v>125</v>
      </c>
      <c r="E34" s="14" t="s">
        <v>21</v>
      </c>
      <c r="F34" s="14">
        <v>2074</v>
      </c>
      <c r="G34" s="14"/>
      <c r="H34" s="14">
        <v>53</v>
      </c>
      <c r="I34" s="17"/>
      <c r="J34" s="16"/>
      <c r="K34" s="17">
        <f t="shared" si="0"/>
        <v>2021</v>
      </c>
      <c r="L34" s="17" t="s">
        <v>19</v>
      </c>
      <c r="M34" t="str">
        <f t="shared" si="1"/>
        <v>CLN</v>
      </c>
    </row>
    <row r="35" spans="1:13" ht="20.100000000000001" customHeight="1" x14ac:dyDescent="0.25">
      <c r="A35" s="13">
        <v>27</v>
      </c>
      <c r="B35" s="14" t="s">
        <v>49</v>
      </c>
      <c r="C35" s="14">
        <v>87</v>
      </c>
      <c r="D35" s="15">
        <v>135</v>
      </c>
      <c r="E35" s="14" t="s">
        <v>21</v>
      </c>
      <c r="F35" s="14">
        <v>660</v>
      </c>
      <c r="G35" s="14"/>
      <c r="H35" s="14">
        <v>57</v>
      </c>
      <c r="I35" s="17"/>
      <c r="J35" s="16"/>
      <c r="K35" s="17">
        <f t="shared" si="0"/>
        <v>603</v>
      </c>
      <c r="L35" s="17" t="s">
        <v>19</v>
      </c>
      <c r="M35" t="str">
        <f t="shared" si="1"/>
        <v>CLN</v>
      </c>
    </row>
    <row r="36" spans="1:13" ht="20.100000000000001" customHeight="1" x14ac:dyDescent="0.25">
      <c r="A36" s="13">
        <v>28</v>
      </c>
      <c r="B36" s="14" t="s">
        <v>50</v>
      </c>
      <c r="C36" s="14">
        <v>93</v>
      </c>
      <c r="D36" s="15">
        <v>136</v>
      </c>
      <c r="E36" s="14" t="s">
        <v>18</v>
      </c>
      <c r="F36" s="14">
        <v>120</v>
      </c>
      <c r="G36" s="14"/>
      <c r="H36" s="14">
        <v>2</v>
      </c>
      <c r="I36" s="17"/>
      <c r="J36" s="16"/>
      <c r="K36" s="17">
        <f t="shared" si="0"/>
        <v>118</v>
      </c>
      <c r="L36" s="17" t="s">
        <v>19</v>
      </c>
      <c r="M36" t="str">
        <f t="shared" si="1"/>
        <v>CLN</v>
      </c>
    </row>
    <row r="37" spans="1:13" ht="20.100000000000001" customHeight="1" x14ac:dyDescent="0.25">
      <c r="A37" s="13">
        <v>29</v>
      </c>
      <c r="B37" s="14" t="s">
        <v>48</v>
      </c>
      <c r="C37" s="14">
        <v>87</v>
      </c>
      <c r="D37" s="15">
        <v>136</v>
      </c>
      <c r="E37" s="14" t="s">
        <v>18</v>
      </c>
      <c r="F37" s="14">
        <v>607</v>
      </c>
      <c r="G37" s="14"/>
      <c r="H37" s="14">
        <v>2</v>
      </c>
      <c r="I37" s="17"/>
      <c r="J37" s="16"/>
      <c r="K37" s="17">
        <f t="shared" si="0"/>
        <v>605</v>
      </c>
      <c r="L37" s="17" t="s">
        <v>19</v>
      </c>
      <c r="M37" t="str">
        <f t="shared" si="1"/>
        <v>CLN</v>
      </c>
    </row>
    <row r="38" spans="1:13" ht="20.100000000000001" customHeight="1" x14ac:dyDescent="0.25">
      <c r="A38" s="13">
        <v>30</v>
      </c>
      <c r="B38" s="14" t="s">
        <v>51</v>
      </c>
      <c r="C38" s="14">
        <v>87</v>
      </c>
      <c r="D38" s="15">
        <v>137</v>
      </c>
      <c r="E38" s="14" t="s">
        <v>18</v>
      </c>
      <c r="F38" s="14">
        <v>267</v>
      </c>
      <c r="G38" s="14"/>
      <c r="H38" s="14">
        <v>17</v>
      </c>
      <c r="I38" s="17"/>
      <c r="J38" s="16"/>
      <c r="K38" s="17">
        <f t="shared" si="0"/>
        <v>250</v>
      </c>
      <c r="L38" s="17" t="s">
        <v>19</v>
      </c>
      <c r="M38" t="str">
        <f t="shared" si="1"/>
        <v>CLN</v>
      </c>
    </row>
    <row r="39" spans="1:13" ht="20.100000000000001" customHeight="1" x14ac:dyDescent="0.25">
      <c r="A39" s="13">
        <v>31</v>
      </c>
      <c r="B39" s="14" t="s">
        <v>52</v>
      </c>
      <c r="C39" s="14">
        <v>86</v>
      </c>
      <c r="D39" s="15">
        <v>141</v>
      </c>
      <c r="E39" s="14" t="s">
        <v>21</v>
      </c>
      <c r="F39" s="14">
        <v>1080</v>
      </c>
      <c r="G39" s="14"/>
      <c r="H39" s="14">
        <v>13</v>
      </c>
      <c r="I39" s="17"/>
      <c r="J39" s="16"/>
      <c r="K39" s="17">
        <f t="shared" si="0"/>
        <v>1067</v>
      </c>
      <c r="L39" s="17" t="s">
        <v>19</v>
      </c>
      <c r="M39" t="str">
        <f t="shared" si="1"/>
        <v>CLN</v>
      </c>
    </row>
    <row r="40" spans="1:13" ht="20.100000000000001" customHeight="1" x14ac:dyDescent="0.25">
      <c r="A40" s="13">
        <v>32</v>
      </c>
      <c r="B40" s="14" t="s">
        <v>53</v>
      </c>
      <c r="C40" s="14">
        <v>87</v>
      </c>
      <c r="D40" s="15">
        <v>143</v>
      </c>
      <c r="E40" s="14" t="s">
        <v>21</v>
      </c>
      <c r="F40" s="14">
        <v>1879</v>
      </c>
      <c r="G40" s="14"/>
      <c r="H40" s="14">
        <v>28</v>
      </c>
      <c r="I40" s="17"/>
      <c r="J40" s="16"/>
      <c r="K40" s="17">
        <f t="shared" si="0"/>
        <v>1851</v>
      </c>
      <c r="L40" s="17" t="s">
        <v>19</v>
      </c>
      <c r="M40" t="str">
        <f t="shared" si="1"/>
        <v>CLN</v>
      </c>
    </row>
    <row r="41" spans="1:13" ht="20.100000000000001" customHeight="1" x14ac:dyDescent="0.25">
      <c r="A41" s="13">
        <v>33</v>
      </c>
      <c r="B41" s="14" t="s">
        <v>54</v>
      </c>
      <c r="C41" s="14">
        <v>86</v>
      </c>
      <c r="D41" s="15">
        <v>143</v>
      </c>
      <c r="E41" s="14" t="s">
        <v>21</v>
      </c>
      <c r="F41" s="14">
        <v>125</v>
      </c>
      <c r="G41" s="14"/>
      <c r="H41" s="14">
        <v>2</v>
      </c>
      <c r="I41" s="17"/>
      <c r="J41" s="16"/>
      <c r="K41" s="17">
        <f t="shared" si="0"/>
        <v>123</v>
      </c>
      <c r="L41" s="17" t="s">
        <v>19</v>
      </c>
      <c r="M41" t="str">
        <f t="shared" si="1"/>
        <v>CLN</v>
      </c>
    </row>
    <row r="42" spans="1:13" ht="20.100000000000001" customHeight="1" x14ac:dyDescent="0.25">
      <c r="A42" s="13">
        <v>34</v>
      </c>
      <c r="B42" s="14" t="s">
        <v>51</v>
      </c>
      <c r="C42" s="14">
        <v>87</v>
      </c>
      <c r="D42" s="15">
        <v>144</v>
      </c>
      <c r="E42" s="14" t="s">
        <v>31</v>
      </c>
      <c r="F42" s="14">
        <v>180</v>
      </c>
      <c r="G42" s="14"/>
      <c r="H42" s="14">
        <v>8</v>
      </c>
      <c r="I42" s="17"/>
      <c r="J42" s="16"/>
      <c r="K42" s="17">
        <f t="shared" si="0"/>
        <v>172</v>
      </c>
      <c r="L42" s="17" t="s">
        <v>19</v>
      </c>
      <c r="M42" t="str">
        <f t="shared" si="1"/>
        <v>ODT</v>
      </c>
    </row>
    <row r="43" spans="1:13" ht="20.100000000000001" customHeight="1" x14ac:dyDescent="0.25">
      <c r="A43" s="13">
        <v>35</v>
      </c>
      <c r="B43" s="14" t="s">
        <v>55</v>
      </c>
      <c r="C43" s="14">
        <v>86</v>
      </c>
      <c r="D43" s="15">
        <v>144</v>
      </c>
      <c r="E43" s="14" t="s">
        <v>21</v>
      </c>
      <c r="F43" s="14">
        <v>2732</v>
      </c>
      <c r="G43" s="14"/>
      <c r="H43" s="14">
        <v>4</v>
      </c>
      <c r="I43" s="17"/>
      <c r="J43" s="16"/>
      <c r="K43" s="17">
        <f t="shared" si="0"/>
        <v>2728</v>
      </c>
      <c r="L43" s="17" t="s">
        <v>19</v>
      </c>
      <c r="M43" t="str">
        <f t="shared" si="1"/>
        <v>CLN</v>
      </c>
    </row>
    <row r="44" spans="1:13" ht="20.100000000000001" customHeight="1" x14ac:dyDescent="0.25">
      <c r="A44" s="13">
        <v>36</v>
      </c>
      <c r="B44" s="14" t="s">
        <v>56</v>
      </c>
      <c r="C44" s="14">
        <v>87</v>
      </c>
      <c r="D44" s="15">
        <v>145</v>
      </c>
      <c r="E44" s="14" t="s">
        <v>31</v>
      </c>
      <c r="F44" s="14">
        <v>72</v>
      </c>
      <c r="G44" s="14"/>
      <c r="H44" s="14">
        <v>2</v>
      </c>
      <c r="I44" s="17"/>
      <c r="J44" s="16"/>
      <c r="K44" s="17">
        <f t="shared" si="0"/>
        <v>70</v>
      </c>
      <c r="L44" s="17" t="s">
        <v>19</v>
      </c>
      <c r="M44" t="str">
        <f t="shared" si="1"/>
        <v>ODT</v>
      </c>
    </row>
    <row r="45" spans="1:13" ht="20.100000000000001" customHeight="1" x14ac:dyDescent="0.25">
      <c r="A45" s="13">
        <v>37</v>
      </c>
      <c r="B45" s="14" t="s">
        <v>57</v>
      </c>
      <c r="C45" s="14">
        <v>87</v>
      </c>
      <c r="D45" s="15">
        <v>146</v>
      </c>
      <c r="E45" s="14" t="s">
        <v>21</v>
      </c>
      <c r="F45" s="14">
        <v>914</v>
      </c>
      <c r="G45" s="14"/>
      <c r="H45" s="14">
        <v>16</v>
      </c>
      <c r="I45" s="17"/>
      <c r="J45" s="16"/>
      <c r="K45" s="17">
        <f t="shared" si="0"/>
        <v>898</v>
      </c>
      <c r="L45" s="17" t="s">
        <v>19</v>
      </c>
      <c r="M45" t="str">
        <f t="shared" si="1"/>
        <v>CLN</v>
      </c>
    </row>
    <row r="46" spans="1:13" ht="20.100000000000001" customHeight="1" x14ac:dyDescent="0.25">
      <c r="A46" s="13">
        <v>38</v>
      </c>
      <c r="B46" s="14" t="s">
        <v>58</v>
      </c>
      <c r="C46" s="14">
        <v>87</v>
      </c>
      <c r="D46" s="15">
        <v>147</v>
      </c>
      <c r="E46" s="14" t="s">
        <v>18</v>
      </c>
      <c r="F46" s="14">
        <v>550</v>
      </c>
      <c r="G46" s="14"/>
      <c r="H46" s="14">
        <v>25</v>
      </c>
      <c r="I46" s="17"/>
      <c r="J46" s="16"/>
      <c r="K46" s="17">
        <f t="shared" si="0"/>
        <v>525</v>
      </c>
      <c r="L46" s="17" t="s">
        <v>19</v>
      </c>
      <c r="M46" t="str">
        <f t="shared" si="1"/>
        <v>CLN</v>
      </c>
    </row>
    <row r="47" spans="1:13" ht="20.100000000000001" customHeight="1" x14ac:dyDescent="0.25">
      <c r="A47" s="13">
        <v>39</v>
      </c>
      <c r="B47" s="14" t="s">
        <v>51</v>
      </c>
      <c r="C47" s="14">
        <v>87</v>
      </c>
      <c r="D47" s="15">
        <v>151</v>
      </c>
      <c r="E47" s="14" t="s">
        <v>18</v>
      </c>
      <c r="F47" s="14">
        <v>726</v>
      </c>
      <c r="G47" s="14"/>
      <c r="H47" s="14">
        <v>96</v>
      </c>
      <c r="I47" s="17"/>
      <c r="J47" s="16"/>
      <c r="K47" s="17">
        <f t="shared" si="0"/>
        <v>630</v>
      </c>
      <c r="L47" s="17" t="s">
        <v>19</v>
      </c>
      <c r="M47" t="str">
        <f t="shared" si="1"/>
        <v>CLN</v>
      </c>
    </row>
    <row r="48" spans="1:13" ht="20.100000000000001" customHeight="1" x14ac:dyDescent="0.25">
      <c r="A48" s="13">
        <v>40</v>
      </c>
      <c r="B48" s="14" t="s">
        <v>59</v>
      </c>
      <c r="C48" s="14">
        <v>87</v>
      </c>
      <c r="D48" s="15">
        <v>152</v>
      </c>
      <c r="E48" s="14" t="s">
        <v>60</v>
      </c>
      <c r="F48" s="14">
        <v>350</v>
      </c>
      <c r="G48" s="14"/>
      <c r="H48" s="14">
        <v>30</v>
      </c>
      <c r="I48" s="17"/>
      <c r="J48" s="16"/>
      <c r="K48" s="17">
        <f t="shared" si="0"/>
        <v>320</v>
      </c>
      <c r="L48" s="17" t="s">
        <v>19</v>
      </c>
      <c r="M48" t="str">
        <f t="shared" si="1"/>
        <v>NHK</v>
      </c>
    </row>
    <row r="49" spans="1:13" ht="20.100000000000001" customHeight="1" x14ac:dyDescent="0.25">
      <c r="A49" s="13">
        <v>41</v>
      </c>
      <c r="B49" s="14" t="s">
        <v>24</v>
      </c>
      <c r="C49" s="14">
        <v>87</v>
      </c>
      <c r="D49" s="15">
        <v>153</v>
      </c>
      <c r="E49" s="14" t="s">
        <v>21</v>
      </c>
      <c r="F49" s="14">
        <v>1665</v>
      </c>
      <c r="G49" s="14"/>
      <c r="H49" s="14">
        <v>127</v>
      </c>
      <c r="I49" s="17"/>
      <c r="J49" s="16"/>
      <c r="K49" s="17">
        <f t="shared" si="0"/>
        <v>1538</v>
      </c>
      <c r="L49" s="17" t="s">
        <v>19</v>
      </c>
      <c r="M49" t="str">
        <f t="shared" si="1"/>
        <v>CLN</v>
      </c>
    </row>
    <row r="50" spans="1:13" ht="20.100000000000001" customHeight="1" x14ac:dyDescent="0.25">
      <c r="A50" s="13">
        <v>42</v>
      </c>
      <c r="B50" s="14" t="s">
        <v>61</v>
      </c>
      <c r="C50" s="14">
        <v>87</v>
      </c>
      <c r="D50" s="15">
        <v>158</v>
      </c>
      <c r="E50" s="14" t="s">
        <v>18</v>
      </c>
      <c r="F50" s="14">
        <v>7378</v>
      </c>
      <c r="G50" s="14"/>
      <c r="H50" s="14">
        <v>51</v>
      </c>
      <c r="I50" s="17"/>
      <c r="J50" s="16"/>
      <c r="K50" s="17">
        <f t="shared" si="0"/>
        <v>7327</v>
      </c>
      <c r="L50" s="17" t="s">
        <v>19</v>
      </c>
      <c r="M50" t="str">
        <f t="shared" si="1"/>
        <v>CLN</v>
      </c>
    </row>
    <row r="51" spans="1:13" ht="20.100000000000001" customHeight="1" x14ac:dyDescent="0.25">
      <c r="A51" s="13">
        <v>43</v>
      </c>
      <c r="B51" s="14" t="s">
        <v>62</v>
      </c>
      <c r="C51" s="14">
        <v>87</v>
      </c>
      <c r="D51" s="15">
        <v>159</v>
      </c>
      <c r="E51" s="14" t="s">
        <v>21</v>
      </c>
      <c r="F51" s="14">
        <v>345</v>
      </c>
      <c r="G51" s="14"/>
      <c r="H51" s="14">
        <v>20</v>
      </c>
      <c r="I51" s="17"/>
      <c r="J51" s="16"/>
      <c r="K51" s="17">
        <f t="shared" si="0"/>
        <v>325</v>
      </c>
      <c r="L51" s="17" t="s">
        <v>19</v>
      </c>
      <c r="M51" t="str">
        <f t="shared" si="1"/>
        <v>CLN</v>
      </c>
    </row>
    <row r="52" spans="1:13" ht="20.100000000000001" customHeight="1" x14ac:dyDescent="0.25">
      <c r="A52" s="13">
        <v>44</v>
      </c>
      <c r="B52" s="18" t="s">
        <v>63</v>
      </c>
      <c r="C52" s="14">
        <v>87</v>
      </c>
      <c r="D52" s="15">
        <v>161</v>
      </c>
      <c r="E52" s="14" t="s">
        <v>21</v>
      </c>
      <c r="F52" s="14">
        <v>2246</v>
      </c>
      <c r="G52" s="14"/>
      <c r="H52" s="14">
        <v>34</v>
      </c>
      <c r="I52" s="17"/>
      <c r="J52" s="16"/>
      <c r="K52" s="17">
        <f t="shared" si="0"/>
        <v>2212</v>
      </c>
      <c r="L52" s="17" t="s">
        <v>19</v>
      </c>
      <c r="M52" t="str">
        <f t="shared" si="1"/>
        <v>CLN</v>
      </c>
    </row>
    <row r="53" spans="1:13" ht="20.100000000000001" customHeight="1" x14ac:dyDescent="0.25">
      <c r="A53" s="13">
        <v>45</v>
      </c>
      <c r="B53" s="14" t="s">
        <v>64</v>
      </c>
      <c r="C53" s="14">
        <v>87</v>
      </c>
      <c r="D53" s="15">
        <v>162</v>
      </c>
      <c r="E53" s="14" t="s">
        <v>18</v>
      </c>
      <c r="F53" s="14">
        <v>164</v>
      </c>
      <c r="G53" s="14"/>
      <c r="H53" s="14">
        <v>12</v>
      </c>
      <c r="I53" s="17"/>
      <c r="J53" s="16"/>
      <c r="K53" s="17">
        <f t="shared" si="0"/>
        <v>152</v>
      </c>
      <c r="L53" s="17" t="s">
        <v>19</v>
      </c>
      <c r="M53" t="str">
        <f t="shared" si="1"/>
        <v>CLN</v>
      </c>
    </row>
    <row r="54" spans="1:13" ht="20.100000000000001" customHeight="1" x14ac:dyDescent="0.25">
      <c r="A54" s="13">
        <v>46</v>
      </c>
      <c r="B54" s="14" t="s">
        <v>65</v>
      </c>
      <c r="C54" s="14">
        <v>87</v>
      </c>
      <c r="D54" s="15">
        <v>163</v>
      </c>
      <c r="E54" s="14" t="s">
        <v>18</v>
      </c>
      <c r="F54" s="14">
        <v>173</v>
      </c>
      <c r="G54" s="14"/>
      <c r="H54" s="14">
        <v>10</v>
      </c>
      <c r="I54" s="17"/>
      <c r="J54" s="16"/>
      <c r="K54" s="17">
        <f t="shared" si="0"/>
        <v>163</v>
      </c>
      <c r="L54" s="17" t="s">
        <v>19</v>
      </c>
      <c r="M54" t="str">
        <f t="shared" si="1"/>
        <v>CLN</v>
      </c>
    </row>
    <row r="55" spans="1:13" ht="20.100000000000001" customHeight="1" x14ac:dyDescent="0.25">
      <c r="A55" s="13">
        <v>47</v>
      </c>
      <c r="B55" s="14" t="s">
        <v>66</v>
      </c>
      <c r="C55" s="14">
        <v>80</v>
      </c>
      <c r="D55" s="15">
        <v>175</v>
      </c>
      <c r="E55" s="14" t="s">
        <v>18</v>
      </c>
      <c r="F55" s="14">
        <v>408</v>
      </c>
      <c r="G55" s="14"/>
      <c r="H55" s="14">
        <v>3</v>
      </c>
      <c r="I55" s="17"/>
      <c r="J55" s="16"/>
      <c r="K55" s="17">
        <f t="shared" si="0"/>
        <v>405</v>
      </c>
      <c r="L55" s="17" t="s">
        <v>19</v>
      </c>
      <c r="M55" t="str">
        <f t="shared" si="1"/>
        <v>CLN</v>
      </c>
    </row>
    <row r="56" spans="1:13" ht="20.100000000000001" customHeight="1" x14ac:dyDescent="0.25">
      <c r="A56" s="13">
        <v>48</v>
      </c>
      <c r="B56" s="14" t="s">
        <v>67</v>
      </c>
      <c r="C56" s="14">
        <v>80</v>
      </c>
      <c r="D56" s="15">
        <v>176</v>
      </c>
      <c r="E56" s="14" t="s">
        <v>21</v>
      </c>
      <c r="F56" s="14">
        <v>704</v>
      </c>
      <c r="G56" s="14"/>
      <c r="H56" s="14">
        <v>8</v>
      </c>
      <c r="I56" s="17"/>
      <c r="J56" s="16"/>
      <c r="K56" s="17">
        <f t="shared" si="0"/>
        <v>696</v>
      </c>
      <c r="L56" s="17" t="s">
        <v>19</v>
      </c>
      <c r="M56" t="str">
        <f t="shared" si="1"/>
        <v>CLN</v>
      </c>
    </row>
    <row r="57" spans="1:13" ht="20.100000000000001" customHeight="1" x14ac:dyDescent="0.25">
      <c r="A57" s="13">
        <v>49</v>
      </c>
      <c r="B57" s="14" t="s">
        <v>68</v>
      </c>
      <c r="C57" s="14">
        <v>80</v>
      </c>
      <c r="D57" s="15">
        <v>178</v>
      </c>
      <c r="E57" s="14" t="s">
        <v>21</v>
      </c>
      <c r="F57" s="14">
        <v>1212</v>
      </c>
      <c r="G57" s="14"/>
      <c r="H57" s="14">
        <v>16</v>
      </c>
      <c r="I57" s="17"/>
      <c r="J57" s="16"/>
      <c r="K57" s="17">
        <f t="shared" si="0"/>
        <v>1196</v>
      </c>
      <c r="L57" s="17" t="s">
        <v>19</v>
      </c>
      <c r="M57" t="str">
        <f t="shared" si="1"/>
        <v>CLN</v>
      </c>
    </row>
    <row r="58" spans="1:13" ht="20.100000000000001" customHeight="1" x14ac:dyDescent="0.25">
      <c r="A58" s="13">
        <v>50</v>
      </c>
      <c r="B58" s="14" t="s">
        <v>17</v>
      </c>
      <c r="C58" s="14">
        <v>80</v>
      </c>
      <c r="D58" s="15">
        <v>179</v>
      </c>
      <c r="E58" s="14" t="s">
        <v>21</v>
      </c>
      <c r="F58" s="14">
        <v>602</v>
      </c>
      <c r="G58" s="14"/>
      <c r="H58" s="14">
        <v>11</v>
      </c>
      <c r="I58" s="17"/>
      <c r="J58" s="16"/>
      <c r="K58" s="17">
        <f t="shared" si="0"/>
        <v>591</v>
      </c>
      <c r="L58" s="17" t="s">
        <v>19</v>
      </c>
      <c r="M58" t="str">
        <f t="shared" si="1"/>
        <v>CLN</v>
      </c>
    </row>
    <row r="59" spans="1:13" ht="20.100000000000001" customHeight="1" x14ac:dyDescent="0.25">
      <c r="A59" s="13">
        <v>51</v>
      </c>
      <c r="B59" s="14" t="s">
        <v>69</v>
      </c>
      <c r="C59" s="14">
        <v>87</v>
      </c>
      <c r="D59" s="15">
        <v>184</v>
      </c>
      <c r="E59" s="14" t="s">
        <v>21</v>
      </c>
      <c r="F59" s="14">
        <v>183</v>
      </c>
      <c r="G59" s="14"/>
      <c r="H59" s="14">
        <v>10</v>
      </c>
      <c r="I59" s="17"/>
      <c r="J59" s="16"/>
      <c r="K59" s="17">
        <f t="shared" si="0"/>
        <v>173</v>
      </c>
      <c r="L59" s="17" t="s">
        <v>19</v>
      </c>
      <c r="M59" t="str">
        <f t="shared" si="1"/>
        <v>CLN</v>
      </c>
    </row>
    <row r="60" spans="1:13" ht="20.100000000000001" customHeight="1" x14ac:dyDescent="0.25">
      <c r="A60" s="13">
        <v>52</v>
      </c>
      <c r="B60" s="14" t="s">
        <v>70</v>
      </c>
      <c r="C60" s="14">
        <v>86</v>
      </c>
      <c r="D60" s="15">
        <v>194</v>
      </c>
      <c r="E60" s="14" t="s">
        <v>21</v>
      </c>
      <c r="F60" s="14">
        <v>3440</v>
      </c>
      <c r="G60" s="14"/>
      <c r="H60" s="14">
        <v>2</v>
      </c>
      <c r="I60" s="17"/>
      <c r="J60" s="16"/>
      <c r="K60" s="17">
        <f t="shared" si="0"/>
        <v>3438</v>
      </c>
      <c r="L60" s="17" t="s">
        <v>19</v>
      </c>
      <c r="M60" t="str">
        <f t="shared" si="1"/>
        <v>CLN</v>
      </c>
    </row>
    <row r="61" spans="1:13" ht="20.100000000000001" customHeight="1" x14ac:dyDescent="0.25">
      <c r="A61" s="13">
        <v>53</v>
      </c>
      <c r="B61" s="14" t="s">
        <v>71</v>
      </c>
      <c r="C61" s="14">
        <v>79</v>
      </c>
      <c r="D61" s="15">
        <v>308</v>
      </c>
      <c r="E61" s="14" t="s">
        <v>31</v>
      </c>
      <c r="F61" s="14">
        <v>293</v>
      </c>
      <c r="G61" s="14"/>
      <c r="H61" s="14">
        <v>1</v>
      </c>
      <c r="I61" s="17"/>
      <c r="J61" s="16"/>
      <c r="K61" s="17">
        <f t="shared" si="0"/>
        <v>292</v>
      </c>
      <c r="L61" s="17" t="s">
        <v>19</v>
      </c>
      <c r="M61" t="str">
        <f t="shared" si="1"/>
        <v>ODT</v>
      </c>
    </row>
    <row r="62" spans="1:13" ht="20.100000000000001" customHeight="1" x14ac:dyDescent="0.25">
      <c r="A62" s="13">
        <v>54</v>
      </c>
      <c r="B62" s="14" t="s">
        <v>72</v>
      </c>
      <c r="C62" s="14">
        <v>79</v>
      </c>
      <c r="D62" s="15">
        <v>347</v>
      </c>
      <c r="E62" s="14" t="s">
        <v>18</v>
      </c>
      <c r="F62" s="14">
        <v>188</v>
      </c>
      <c r="G62" s="14"/>
      <c r="H62" s="14">
        <v>2</v>
      </c>
      <c r="I62" s="17"/>
      <c r="J62" s="16"/>
      <c r="K62" s="17">
        <f t="shared" si="0"/>
        <v>186</v>
      </c>
      <c r="L62" s="17" t="s">
        <v>19</v>
      </c>
      <c r="M62" t="str">
        <f t="shared" si="1"/>
        <v>CLN</v>
      </c>
    </row>
    <row r="63" spans="1:13" ht="20.100000000000001" customHeight="1" x14ac:dyDescent="0.25">
      <c r="A63" s="13">
        <v>55</v>
      </c>
      <c r="B63" s="14" t="s">
        <v>73</v>
      </c>
      <c r="C63" s="14">
        <v>86</v>
      </c>
      <c r="D63" s="15">
        <v>366</v>
      </c>
      <c r="E63" s="14" t="s">
        <v>21</v>
      </c>
      <c r="F63" s="14">
        <v>520</v>
      </c>
      <c r="G63" s="14"/>
      <c r="H63" s="14">
        <v>6</v>
      </c>
      <c r="I63" s="17"/>
      <c r="J63" s="16"/>
      <c r="K63" s="17">
        <f t="shared" si="0"/>
        <v>514</v>
      </c>
      <c r="L63" s="17" t="s">
        <v>19</v>
      </c>
      <c r="M63" t="str">
        <f t="shared" si="1"/>
        <v>CLN</v>
      </c>
    </row>
    <row r="64" spans="1:13" ht="20.100000000000001" customHeight="1" x14ac:dyDescent="0.25">
      <c r="A64" s="13">
        <v>56</v>
      </c>
      <c r="B64" s="14" t="s">
        <v>74</v>
      </c>
      <c r="C64" s="14">
        <v>86</v>
      </c>
      <c r="D64" s="15">
        <v>367</v>
      </c>
      <c r="E64" s="14" t="s">
        <v>21</v>
      </c>
      <c r="F64" s="14">
        <v>443</v>
      </c>
      <c r="G64" s="14"/>
      <c r="H64" s="14">
        <v>8</v>
      </c>
      <c r="I64" s="17"/>
      <c r="J64" s="16"/>
      <c r="K64" s="17">
        <f t="shared" si="0"/>
        <v>435</v>
      </c>
      <c r="L64" s="17" t="s">
        <v>19</v>
      </c>
      <c r="M64" t="str">
        <f t="shared" si="1"/>
        <v>CLN</v>
      </c>
    </row>
    <row r="65" spans="1:13" ht="20.100000000000001" customHeight="1" x14ac:dyDescent="0.25">
      <c r="A65" s="13">
        <v>57</v>
      </c>
      <c r="B65" s="14" t="s">
        <v>75</v>
      </c>
      <c r="C65" s="14">
        <v>79</v>
      </c>
      <c r="D65" s="15">
        <v>396</v>
      </c>
      <c r="E65" s="14" t="s">
        <v>18</v>
      </c>
      <c r="F65" s="14">
        <v>154</v>
      </c>
      <c r="G65" s="14"/>
      <c r="H65" s="14">
        <v>1</v>
      </c>
      <c r="I65" s="17"/>
      <c r="J65" s="16"/>
      <c r="K65" s="17">
        <f t="shared" si="0"/>
        <v>153</v>
      </c>
      <c r="L65" s="17" t="s">
        <v>19</v>
      </c>
      <c r="M65" t="str">
        <f t="shared" si="1"/>
        <v>CLN</v>
      </c>
    </row>
    <row r="66" spans="1:13" ht="20.100000000000001" customHeight="1" x14ac:dyDescent="0.25">
      <c r="A66" s="13">
        <v>58</v>
      </c>
      <c r="B66" s="14" t="s">
        <v>75</v>
      </c>
      <c r="C66" s="14">
        <v>79</v>
      </c>
      <c r="D66" s="15">
        <v>397</v>
      </c>
      <c r="E66" s="14" t="s">
        <v>21</v>
      </c>
      <c r="F66" s="14">
        <v>349</v>
      </c>
      <c r="G66" s="14"/>
      <c r="H66" s="14">
        <v>6</v>
      </c>
      <c r="I66" s="17"/>
      <c r="J66" s="16"/>
      <c r="K66" s="17">
        <f t="shared" si="0"/>
        <v>343</v>
      </c>
      <c r="L66" s="17" t="s">
        <v>19</v>
      </c>
      <c r="M66" t="str">
        <f t="shared" si="1"/>
        <v>CLN</v>
      </c>
    </row>
    <row r="67" spans="1:13" ht="20.100000000000001" customHeight="1" x14ac:dyDescent="0.25">
      <c r="A67" s="13">
        <v>59</v>
      </c>
      <c r="B67" s="14" t="s">
        <v>76</v>
      </c>
      <c r="C67" s="14">
        <v>86</v>
      </c>
      <c r="D67" s="15" t="s">
        <v>77</v>
      </c>
      <c r="E67" s="14" t="s">
        <v>18</v>
      </c>
      <c r="F67" s="14">
        <v>30</v>
      </c>
      <c r="G67" s="14"/>
      <c r="H67" s="14">
        <v>9</v>
      </c>
      <c r="I67" s="17"/>
      <c r="J67" s="16"/>
      <c r="K67" s="17">
        <f t="shared" si="0"/>
        <v>21</v>
      </c>
      <c r="L67" s="17" t="s">
        <v>19</v>
      </c>
      <c r="M67" t="str">
        <f t="shared" si="1"/>
        <v>CLN</v>
      </c>
    </row>
    <row r="68" spans="1:13" ht="20.100000000000001" customHeight="1" x14ac:dyDescent="0.25">
      <c r="A68" s="13">
        <v>60</v>
      </c>
      <c r="B68" s="14" t="s">
        <v>78</v>
      </c>
      <c r="C68" s="14">
        <v>86</v>
      </c>
      <c r="D68" s="15" t="s">
        <v>79</v>
      </c>
      <c r="E68" s="14" t="s">
        <v>18</v>
      </c>
      <c r="F68" s="14">
        <v>313</v>
      </c>
      <c r="G68" s="14"/>
      <c r="H68" s="14">
        <v>13</v>
      </c>
      <c r="I68" s="17"/>
      <c r="J68" s="16"/>
      <c r="K68" s="17">
        <f t="shared" si="0"/>
        <v>300</v>
      </c>
      <c r="L68" s="17" t="s">
        <v>19</v>
      </c>
      <c r="M68" t="str">
        <f t="shared" si="1"/>
        <v>CLN</v>
      </c>
    </row>
    <row r="69" spans="1:13" ht="20.100000000000001" customHeight="1" x14ac:dyDescent="0.25">
      <c r="A69" s="13">
        <v>61</v>
      </c>
      <c r="B69" s="14" t="s">
        <v>80</v>
      </c>
      <c r="C69" s="14">
        <v>86</v>
      </c>
      <c r="D69" s="15" t="s">
        <v>81</v>
      </c>
      <c r="E69" s="14" t="s">
        <v>18</v>
      </c>
      <c r="F69" s="14">
        <v>211</v>
      </c>
      <c r="G69" s="14"/>
      <c r="H69" s="14">
        <v>2</v>
      </c>
      <c r="I69" s="17"/>
      <c r="J69" s="16"/>
      <c r="K69" s="17">
        <f t="shared" si="0"/>
        <v>209</v>
      </c>
      <c r="L69" s="17" t="s">
        <v>19</v>
      </c>
      <c r="M69" t="str">
        <f t="shared" si="1"/>
        <v>CLN</v>
      </c>
    </row>
    <row r="70" spans="1:13" ht="20.100000000000001" customHeight="1" x14ac:dyDescent="0.25">
      <c r="A70" s="13">
        <v>62</v>
      </c>
      <c r="B70" s="14" t="s">
        <v>82</v>
      </c>
      <c r="C70" s="14">
        <v>93</v>
      </c>
      <c r="D70" s="15" t="s">
        <v>83</v>
      </c>
      <c r="E70" s="14" t="s">
        <v>18</v>
      </c>
      <c r="F70" s="14">
        <v>279</v>
      </c>
      <c r="G70" s="14"/>
      <c r="H70" s="14">
        <v>3</v>
      </c>
      <c r="I70" s="17"/>
      <c r="J70" s="16"/>
      <c r="K70" s="17">
        <f t="shared" si="0"/>
        <v>276</v>
      </c>
      <c r="L70" s="17" t="s">
        <v>19</v>
      </c>
      <c r="M70" t="str">
        <f t="shared" si="1"/>
        <v>CLN</v>
      </c>
    </row>
    <row r="71" spans="1:13" ht="16.5" x14ac:dyDescent="0.25">
      <c r="A71" s="19"/>
      <c r="B71" s="19" t="s">
        <v>84</v>
      </c>
      <c r="C71" s="17"/>
      <c r="D71" s="17"/>
      <c r="E71" s="17"/>
      <c r="F71" s="19">
        <f>SUM(F9:F70)</f>
        <v>65430</v>
      </c>
      <c r="G71" s="19"/>
      <c r="H71" s="19">
        <f>SUM(H9:H70)</f>
        <v>1169</v>
      </c>
      <c r="I71" s="19"/>
      <c r="J71" s="16"/>
      <c r="K71" s="19">
        <f t="shared" si="0"/>
        <v>64261</v>
      </c>
      <c r="L71" s="17"/>
      <c r="M71">
        <f t="shared" si="1"/>
        <v>0</v>
      </c>
    </row>
    <row r="72" spans="1:13" ht="16.5" x14ac:dyDescent="0.25">
      <c r="A72" s="20"/>
      <c r="B72" s="21" t="s">
        <v>85</v>
      </c>
      <c r="C72" s="21"/>
      <c r="D72" s="21"/>
      <c r="E72" s="21"/>
      <c r="F72" s="21"/>
      <c r="G72" s="21" t="s">
        <v>85</v>
      </c>
      <c r="H72" s="21"/>
      <c r="I72" s="21"/>
      <c r="J72" s="21"/>
      <c r="K72" s="21"/>
      <c r="L72" s="21"/>
      <c r="M72">
        <f t="shared" si="1"/>
        <v>0</v>
      </c>
    </row>
    <row r="73" spans="1:13" ht="16.5" x14ac:dyDescent="0.25">
      <c r="A73" s="22" t="s">
        <v>86</v>
      </c>
      <c r="B73" s="22"/>
      <c r="C73" s="22"/>
      <c r="D73" s="22"/>
      <c r="E73" s="22"/>
      <c r="F73" s="22"/>
      <c r="G73" s="3" t="s">
        <v>87</v>
      </c>
      <c r="H73" s="3"/>
      <c r="I73" s="3"/>
      <c r="J73" s="3"/>
      <c r="K73" s="3"/>
      <c r="L73" s="3"/>
      <c r="M73">
        <f t="shared" si="1"/>
        <v>0</v>
      </c>
    </row>
    <row r="74" spans="1:13" ht="16.5" x14ac:dyDescent="0.25">
      <c r="A74" s="23"/>
      <c r="B74" s="24" t="s">
        <v>88</v>
      </c>
      <c r="C74" s="24"/>
      <c r="D74" s="25" t="s">
        <v>89</v>
      </c>
      <c r="E74" s="25"/>
      <c r="F74" s="24"/>
      <c r="G74" s="26" t="s">
        <v>90</v>
      </c>
      <c r="H74" s="26"/>
      <c r="I74" s="26"/>
      <c r="J74" s="26"/>
      <c r="K74" s="26"/>
      <c r="L74" s="26"/>
      <c r="M74">
        <f t="shared" ref="M74" si="2">IF(E74="ODT+CLN","CLN",E74)</f>
        <v>0</v>
      </c>
    </row>
    <row r="75" spans="1:13" ht="16.5" x14ac:dyDescent="0.25">
      <c r="A75" s="23"/>
      <c r="B75" s="25"/>
      <c r="C75" s="25"/>
      <c r="D75" s="25"/>
      <c r="E75" s="25"/>
      <c r="F75" s="25"/>
      <c r="G75" s="23"/>
      <c r="H75" s="23"/>
      <c r="I75" s="26"/>
      <c r="J75" s="26"/>
      <c r="K75" s="26"/>
      <c r="L75" s="26"/>
    </row>
    <row r="76" spans="1:13" ht="16.5" x14ac:dyDescent="0.25">
      <c r="A76" s="23"/>
      <c r="B76" s="24"/>
      <c r="C76" s="24"/>
      <c r="D76" s="24"/>
      <c r="E76" s="24"/>
      <c r="F76" s="24"/>
      <c r="G76" s="23"/>
      <c r="H76" s="23"/>
      <c r="I76" s="27"/>
      <c r="J76" s="27"/>
      <c r="K76" s="27"/>
      <c r="L76" s="27"/>
    </row>
    <row r="77" spans="1:13" ht="16.5" x14ac:dyDescent="0.25">
      <c r="A77" s="28"/>
      <c r="B77" s="29"/>
      <c r="C77" s="29"/>
      <c r="D77" s="29"/>
      <c r="E77" s="29"/>
      <c r="F77" s="29"/>
      <c r="G77" s="30"/>
      <c r="H77" s="30"/>
      <c r="I77" s="23"/>
      <c r="J77" s="23"/>
      <c r="K77" s="23"/>
      <c r="L77" s="23"/>
    </row>
    <row r="78" spans="1:13" ht="16.5" x14ac:dyDescent="0.25">
      <c r="A78" s="31"/>
      <c r="B78" s="29"/>
      <c r="C78" s="29"/>
      <c r="D78" s="29"/>
      <c r="E78" s="29"/>
      <c r="F78" s="29"/>
      <c r="G78" s="23"/>
      <c r="H78" s="23"/>
      <c r="I78" s="3"/>
      <c r="J78" s="3"/>
      <c r="K78" s="3"/>
      <c r="L78" s="32"/>
    </row>
    <row r="79" spans="1:13" ht="16.5" x14ac:dyDescent="0.25">
      <c r="A79" s="31"/>
      <c r="B79" s="29"/>
      <c r="C79" s="29"/>
      <c r="D79" s="33" t="s">
        <v>91</v>
      </c>
      <c r="E79" s="33"/>
      <c r="F79" s="29"/>
      <c r="G79" s="23"/>
      <c r="H79" s="23"/>
      <c r="I79" s="23"/>
      <c r="J79" s="23"/>
      <c r="K79" s="23"/>
      <c r="L79" s="23"/>
    </row>
  </sheetData>
  <mergeCells count="25">
    <mergeCell ref="I78:L78"/>
    <mergeCell ref="D79:E79"/>
    <mergeCell ref="A73:F73"/>
    <mergeCell ref="G73:L73"/>
    <mergeCell ref="D74:E74"/>
    <mergeCell ref="G74:L74"/>
    <mergeCell ref="B75:F75"/>
    <mergeCell ref="I75:L75"/>
    <mergeCell ref="F7:F8"/>
    <mergeCell ref="G7:G8"/>
    <mergeCell ref="H7:J7"/>
    <mergeCell ref="K7:K8"/>
    <mergeCell ref="L7:L8"/>
    <mergeCell ref="B72:F72"/>
    <mergeCell ref="G72:L72"/>
    <mergeCell ref="A1:L1"/>
    <mergeCell ref="A2:L2"/>
    <mergeCell ref="A3:L3"/>
    <mergeCell ref="A4:L4"/>
    <mergeCell ref="A5:L5"/>
    <mergeCell ref="A7:A8"/>
    <mergeCell ref="B7:B8"/>
    <mergeCell ref="C7:C8"/>
    <mergeCell ref="D7:D8"/>
    <mergeCell ref="E7:E8"/>
  </mergeCells>
  <pageMargins left="0.7" right="0.7" top="0.75" bottom="0.75" header="0.3" footer="0.3"/>
  <pageSetup paperSize="9" scale="95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29</v>
      </c>
    </row>
    <row r="3" spans="1:1" x14ac:dyDescent="0.25">
      <c r="A3" t="s">
        <v>31</v>
      </c>
    </row>
    <row r="4" spans="1:1" x14ac:dyDescent="0.25">
      <c r="A4" t="s">
        <v>34</v>
      </c>
    </row>
    <row r="5" spans="1:1" x14ac:dyDescent="0.25">
      <c r="A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TONGHOP</vt:lpstr>
      <vt:lpstr>DS</vt:lpstr>
      <vt:lpstr>Sheet3</vt:lpstr>
      <vt:lpstr>DS!Print_Area</vt:lpstr>
      <vt:lpstr>TONGHOP!Print_Area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TRUONGSINH</dc:creator>
  <cp:lastModifiedBy>TRUONGSINH</cp:lastModifiedBy>
  <cp:lastPrinted>2022-07-06T10:57:52Z</cp:lastPrinted>
  <dcterms:created xsi:type="dcterms:W3CDTF">2022-07-06T10:43:28Z</dcterms:created>
  <dcterms:modified xsi:type="dcterms:W3CDTF">2022-07-06T10:58:05Z</dcterms:modified>
</cp:coreProperties>
</file>