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NHH\BOPHANKYTHUAT\THU HOI\HuongTan\NhaMayDienGioHuongTan48MW\Dot 2\"/>
    </mc:Choice>
  </mc:AlternateContent>
  <bookViews>
    <workbookView xWindow="0" yWindow="0" windowWidth="24000" windowHeight="8235" activeTab="3"/>
  </bookViews>
  <sheets>
    <sheet name="HuongTan_OCT" sheetId="7" r:id="rId1"/>
    <sheet name="TANLINH1" sheetId="4" r:id="rId2"/>
    <sheet name="Sheet1" sheetId="5" r:id="rId3"/>
    <sheet name="HuongTan 1" sheetId="3" r:id="rId4"/>
    <sheet name="HuongLinh" sheetId="1" r:id="rId5"/>
  </sheets>
  <externalReferences>
    <externalReference r:id="rId6"/>
  </externalReferences>
  <definedNames>
    <definedName name="_xlnm._FilterDatabase" localSheetId="4" hidden="1">HuongLinh!$A$6:$N$10</definedName>
    <definedName name="_xlnm._FilterDatabase" localSheetId="3" hidden="1">'HuongTan 1'!$A$6:$N$6</definedName>
    <definedName name="_xlnm._FilterDatabase" localSheetId="0" hidden="1">HuongTan_OCT!$A$6:$N$6</definedName>
    <definedName name="_xlnm._FilterDatabase" localSheetId="1" hidden="1">TANLINH1!$A$6:$N$12</definedName>
    <definedName name="_xlnm.Print_Area" localSheetId="4">HuongLinh!$A$1:$L$22</definedName>
    <definedName name="_xlnm.Print_Area" localSheetId="3">'HuongTan 1'!$A$1:$L$69</definedName>
    <definedName name="_xlnm.Print_Area" localSheetId="0">HuongTan_OCT!$A$1:$L$58</definedName>
    <definedName name="_xlnm.Print_Area" localSheetId="1">TANLINH1!$A$1:$L$23</definedName>
    <definedName name="_xlnm.Print_Titles" localSheetId="4">HuongLinh!$5:$6</definedName>
    <definedName name="_xlnm.Print_Titles" localSheetId="3">'HuongTan 1'!$5:$6</definedName>
    <definedName name="_xlnm.Print_Titles" localSheetId="0">HuongTan_OCT!$5:$6</definedName>
    <definedName name="_xlnm.Print_Titles" localSheetId="1">TANLINH1!$5:$6</definedName>
  </definedNames>
  <calcPr calcId="152511"/>
</workbook>
</file>

<file path=xl/calcChain.xml><?xml version="1.0" encoding="utf-8"?>
<calcChain xmlns="http://schemas.openxmlformats.org/spreadsheetml/2006/main">
  <c r="H8" i="4" l="1"/>
  <c r="K8" i="4" s="1"/>
  <c r="H9" i="4"/>
  <c r="K9" i="4" s="1"/>
  <c r="H10" i="4"/>
  <c r="K10" i="4" s="1"/>
  <c r="H11" i="4"/>
  <c r="K11" i="4" s="1"/>
  <c r="H7" i="4"/>
  <c r="K7" i="4" s="1"/>
  <c r="H9" i="3"/>
  <c r="H13" i="3"/>
  <c r="H14" i="3"/>
  <c r="H15" i="3"/>
  <c r="H17" i="3"/>
  <c r="H23" i="3"/>
  <c r="H25" i="3"/>
  <c r="H29" i="3"/>
  <c r="H31" i="3"/>
  <c r="H33" i="3"/>
  <c r="H39" i="3"/>
  <c r="H41" i="3"/>
  <c r="H45" i="3"/>
  <c r="H47" i="3"/>
  <c r="H55" i="3"/>
  <c r="H57" i="3"/>
  <c r="H8" i="3"/>
  <c r="H10" i="3"/>
  <c r="H11" i="3"/>
  <c r="H12" i="3"/>
  <c r="H16" i="3"/>
  <c r="H18" i="3"/>
  <c r="H19" i="3"/>
  <c r="H20" i="3"/>
  <c r="H21" i="3"/>
  <c r="H22" i="3"/>
  <c r="H24" i="3"/>
  <c r="H26" i="3"/>
  <c r="H27" i="3"/>
  <c r="H28" i="3"/>
  <c r="H30" i="3"/>
  <c r="H32" i="3"/>
  <c r="H34" i="3"/>
  <c r="H35" i="3"/>
  <c r="H36" i="3"/>
  <c r="H37" i="3"/>
  <c r="H38" i="3"/>
  <c r="H40" i="3"/>
  <c r="H42" i="3"/>
  <c r="H43" i="3"/>
  <c r="H44" i="3"/>
  <c r="H46" i="3"/>
  <c r="H48" i="3"/>
  <c r="H49" i="3"/>
  <c r="H50" i="3"/>
  <c r="H51" i="3"/>
  <c r="H52" i="3"/>
  <c r="H53" i="3"/>
  <c r="H54" i="3"/>
  <c r="H56" i="3"/>
  <c r="H7" i="3"/>
  <c r="N47" i="7" l="1"/>
  <c r="K40" i="3"/>
  <c r="I59" i="3" l="1"/>
  <c r="I11" i="1" l="1"/>
  <c r="I13" i="4" l="1"/>
  <c r="A1" i="5" s="1"/>
  <c r="H13" i="4"/>
  <c r="F13" i="4"/>
  <c r="K13" i="4" l="1"/>
  <c r="F59" i="3"/>
  <c r="N8" i="3" l="1"/>
  <c r="N58" i="3" s="1"/>
  <c r="H11" i="1" l="1"/>
  <c r="M16" i="4" s="1"/>
  <c r="K11" i="1"/>
  <c r="H59" i="3"/>
  <c r="K59" i="3"/>
  <c r="F11" i="1"/>
</calcChain>
</file>

<file path=xl/sharedStrings.xml><?xml version="1.0" encoding="utf-8"?>
<sst xmlns="http://schemas.openxmlformats.org/spreadsheetml/2006/main" count="310" uniqueCount="57">
  <si>
    <t>DANH SÁCH THU HỒI ĐẤT</t>
  </si>
  <si>
    <t>ĐỊA ĐIỂM: XÃ HƯỚNG TÂN - HUYỆN HƯỚNG HÓA - QUẢNG TRỊ</t>
  </si>
  <si>
    <t>STT</t>
  </si>
  <si>
    <t>Họ và tên</t>
  </si>
  <si>
    <t>Số tờ 
BĐĐC</t>
  </si>
  <si>
    <t>Số thửa</t>
  </si>
  <si>
    <t>Loại đất</t>
  </si>
  <si>
    <t>Diện tích hiện trạng thửa đất
 (m2)</t>
  </si>
  <si>
    <t>Số giấy CN</t>
  </si>
  <si>
    <t>Diện tích thu hồi</t>
  </si>
  <si>
    <t>Diện tích còn lại (m2)</t>
  </si>
  <si>
    <t>Ký xác nhận đo đạc đúng hiện trạng của chủ quản lý, sử dụng đất thửa đất (m2)</t>
  </si>
  <si>
    <t>Tổng</t>
  </si>
  <si>
    <t>Trong GCN</t>
  </si>
  <si>
    <t>Ngoài GCN</t>
  </si>
  <si>
    <t>UBND xã  Hướng Tân</t>
  </si>
  <si>
    <t>CLN</t>
  </si>
  <si>
    <t>UBND xã</t>
  </si>
  <si>
    <t>Hồ Văn Thao</t>
  </si>
  <si>
    <t>NHK</t>
  </si>
  <si>
    <t>Nguyễn Văn Quang</t>
  </si>
  <si>
    <t>RSM</t>
  </si>
  <si>
    <t>Hồ Văn Thắng</t>
  </si>
  <si>
    <t>Hồ Văn Phương</t>
  </si>
  <si>
    <t>Hồ Văn Choắt</t>
  </si>
  <si>
    <t>Hồ Văn La</t>
  </si>
  <si>
    <t>RSN</t>
  </si>
  <si>
    <t>Cộng đồng thôn Của</t>
  </si>
  <si>
    <t>BQL rừng phòng hộ Hướng Hóa - Đakrông</t>
  </si>
  <si>
    <t>RST</t>
  </si>
  <si>
    <t>Hoàng Thị Lành</t>
  </si>
  <si>
    <t>Cộng đồng thôn Ruộng</t>
  </si>
  <si>
    <t>Hoàng Thị Hiền</t>
  </si>
  <si>
    <t>Trần Thị Thơm</t>
  </si>
  <si>
    <t>Nguyễn Đình Hiệp</t>
  </si>
  <si>
    <t>RPT</t>
  </si>
  <si>
    <t>Trần Văn Học</t>
  </si>
  <si>
    <t>Ngày     tháng    năm 2020</t>
  </si>
  <si>
    <t>KT.Giám đốc</t>
  </si>
  <si>
    <t>Phó Giám đốc</t>
  </si>
  <si>
    <t>CÔNG TRÌNH: NHÀ MÁY ĐIỆN GIÓ TÂN LINH 48MW</t>
  </si>
  <si>
    <t>Trương Ngọc Minh</t>
  </si>
  <si>
    <t>RPN</t>
  </si>
  <si>
    <t>RPK</t>
  </si>
  <si>
    <t>UBND xã  Hướng Linh</t>
  </si>
  <si>
    <t>ĐỊA ĐIỂM: XÃ HƯỚNG LINH - HUYỆN HƯỚNG HÓA - QUẢNG TRỊ</t>
  </si>
  <si>
    <t>CÔNG TRÌNH: NHÀ MÁY ĐIỆN GIÓ HƯỚNG TÂN</t>
  </si>
  <si>
    <t>CÔNG TRÌNH: NHÀ MÁY ĐIỆN GIÓ TÂN LINH</t>
  </si>
  <si>
    <t>DGT</t>
  </si>
  <si>
    <t>Người thực hiện</t>
  </si>
  <si>
    <t xml:space="preserve">                                                     Chi nhánh Văn phòng Đăng ký đất đai Hướng Hóa</t>
  </si>
  <si>
    <t xml:space="preserve">                                                                               Ngày     tháng    năm 2020</t>
  </si>
  <si>
    <t>Cán bộ địa chính</t>
  </si>
  <si>
    <t>Chủ tịch</t>
  </si>
  <si>
    <t>Trần Trường Sinh</t>
  </si>
  <si>
    <t>Hồ Tuông</t>
  </si>
  <si>
    <t>Hoàng Đình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</si>
</sst>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rgb="FF000000"/>
      <name val="Calibri"/>
    </font>
    <font>
      <b/>
      <sz val="11"/>
      <color rgb="FF000000"/>
      <name val="Times New Roman"/>
      <family val="1"/>
    </font>
    <font>
      <sz val="11"/>
      <name val="Calibri"/>
      <family val="2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indexed="8"/>
      <name val="Times New Roman"/>
      <family val="1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ouble">
        <color rgb="FF000000"/>
      </bottom>
      <diagonal/>
    </border>
    <border>
      <left style="double">
        <color rgb="FF000000"/>
      </left>
      <right style="thin">
        <color indexed="64"/>
      </right>
      <top style="thin">
        <color indexed="64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rgb="FF000000"/>
      </right>
      <top style="thin">
        <color indexed="64"/>
      </top>
      <bottom/>
      <diagonal/>
    </border>
    <border>
      <left style="double">
        <color rgb="FF00000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2" borderId="4" xfId="0" applyFont="1" applyFill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/>
    <xf numFmtId="0" fontId="1" fillId="0" borderId="0" xfId="0" applyFont="1"/>
    <xf numFmtId="164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/>
    <xf numFmtId="1" fontId="1" fillId="0" borderId="0" xfId="0" applyNumberFormat="1" applyFont="1" applyAlignment="1">
      <alignment horizontal="center"/>
    </xf>
    <xf numFmtId="0" fontId="5" fillId="0" borderId="14" xfId="0" applyFont="1" applyBorder="1" applyAlignment="1">
      <alignment horizontal="center" vertical="center"/>
    </xf>
    <xf numFmtId="1" fontId="3" fillId="0" borderId="14" xfId="0" applyNumberFormat="1" applyFont="1" applyFill="1" applyBorder="1" applyAlignment="1">
      <alignment horizontal="center" vertical="center"/>
    </xf>
    <xf numFmtId="2" fontId="3" fillId="0" borderId="14" xfId="0" applyNumberFormat="1" applyFont="1" applyFill="1" applyBorder="1" applyAlignment="1">
      <alignment horizontal="center" vertical="center"/>
    </xf>
    <xf numFmtId="1" fontId="3" fillId="0" borderId="18" xfId="0" applyNumberFormat="1" applyFont="1" applyFill="1" applyBorder="1" applyAlignment="1">
      <alignment horizontal="center" vertical="center"/>
    </xf>
    <xf numFmtId="2" fontId="3" fillId="0" borderId="19" xfId="0" applyNumberFormat="1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2" fontId="3" fillId="0" borderId="21" xfId="0" applyNumberFormat="1" applyFont="1" applyFill="1" applyBorder="1" applyAlignment="1">
      <alignment horizontal="center" vertical="center"/>
    </xf>
    <xf numFmtId="1" fontId="1" fillId="2" borderId="16" xfId="0" applyNumberFormat="1" applyFont="1" applyFill="1" applyBorder="1" applyAlignment="1">
      <alignment horizontal="center" vertical="center" wrapText="1"/>
    </xf>
    <xf numFmtId="1" fontId="5" fillId="0" borderId="14" xfId="0" applyNumberFormat="1" applyFont="1" applyBorder="1" applyAlignment="1">
      <alignment horizontal="center" vertical="center"/>
    </xf>
    <xf numFmtId="1" fontId="5" fillId="0" borderId="20" xfId="0" applyNumberFormat="1" applyFont="1" applyBorder="1" applyAlignment="1">
      <alignment horizontal="center" vertical="center"/>
    </xf>
    <xf numFmtId="1" fontId="0" fillId="0" borderId="0" xfId="0" applyNumberFormat="1" applyFont="1" applyAlignment="1"/>
    <xf numFmtId="1" fontId="3" fillId="0" borderId="20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1" fontId="6" fillId="0" borderId="0" xfId="0" applyNumberFormat="1" applyFont="1" applyAlignment="1">
      <alignment horizontal="center"/>
    </xf>
    <xf numFmtId="1" fontId="3" fillId="0" borderId="2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" fontId="5" fillId="0" borderId="23" xfId="0" applyNumberFormat="1" applyFont="1" applyBorder="1" applyAlignment="1">
      <alignment horizontal="center" vertical="center"/>
    </xf>
    <xf numFmtId="2" fontId="3" fillId="0" borderId="24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0" fillId="0" borderId="0" xfId="0" applyFont="1" applyAlignment="1"/>
    <xf numFmtId="1" fontId="4" fillId="0" borderId="0" xfId="0" applyNumberFormat="1" applyFont="1" applyAlignment="1">
      <alignment horizontal="center"/>
    </xf>
    <xf numFmtId="0" fontId="0" fillId="0" borderId="0" xfId="0" applyFont="1" applyAlignment="1"/>
    <xf numFmtId="1" fontId="3" fillId="0" borderId="25" xfId="0" applyNumberFormat="1" applyFont="1" applyFill="1" applyBorder="1" applyAlignment="1">
      <alignment horizontal="center" vertical="center"/>
    </xf>
    <xf numFmtId="2" fontId="3" fillId="0" borderId="23" xfId="0" applyNumberFormat="1" applyFont="1" applyFill="1" applyBorder="1" applyAlignment="1">
      <alignment horizontal="center" vertical="center"/>
    </xf>
    <xf numFmtId="1" fontId="3" fillId="0" borderId="23" xfId="0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6" fillId="0" borderId="0" xfId="0" applyNumberFormat="1" applyFont="1" applyAlignment="1"/>
    <xf numFmtId="0" fontId="1" fillId="0" borderId="0" xfId="0" applyFont="1" applyAlignment="1"/>
    <xf numFmtId="1" fontId="1" fillId="0" borderId="0" xfId="0" applyNumberFormat="1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/>
    <xf numFmtId="1" fontId="1" fillId="0" borderId="0" xfId="0" applyNumberFormat="1" applyFo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horizontal="center"/>
    </xf>
    <xf numFmtId="1" fontId="3" fillId="3" borderId="0" xfId="0" applyNumberFormat="1" applyFont="1" applyFill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top"/>
    </xf>
    <xf numFmtId="0" fontId="2" fillId="0" borderId="6" xfId="0" applyFont="1" applyBorder="1"/>
    <xf numFmtId="0" fontId="2" fillId="0" borderId="7" xfId="0" applyFont="1" applyBorder="1"/>
    <xf numFmtId="1" fontId="1" fillId="2" borderId="8" xfId="0" applyNumberFormat="1" applyFont="1" applyFill="1" applyBorder="1" applyAlignment="1">
      <alignment horizontal="center" vertical="center" wrapText="1"/>
    </xf>
    <xf numFmtId="0" fontId="2" fillId="0" borderId="15" xfId="0" applyFont="1" applyBorder="1"/>
    <xf numFmtId="2" fontId="1" fillId="2" borderId="9" xfId="0" applyNumberFormat="1" applyFont="1" applyFill="1" applyBorder="1" applyAlignment="1">
      <alignment horizontal="center" vertical="center" wrapText="1"/>
    </xf>
    <xf numFmtId="0" fontId="2" fillId="0" borderId="16" xfId="0" applyFont="1" applyBorder="1"/>
    <xf numFmtId="1" fontId="1" fillId="2" borderId="9" xfId="0" applyNumberFormat="1" applyFont="1" applyFill="1" applyBorder="1" applyAlignment="1">
      <alignment horizontal="center" vertical="center" wrapText="1"/>
    </xf>
    <xf numFmtId="1" fontId="2" fillId="0" borderId="16" xfId="0" applyNumberFormat="1" applyFont="1" applyBorder="1"/>
    <xf numFmtId="1" fontId="1" fillId="2" borderId="10" xfId="0" applyNumberFormat="1" applyFont="1" applyFill="1" applyBorder="1" applyAlignment="1">
      <alignment horizontal="center" vertical="center" wrapText="1"/>
    </xf>
    <xf numFmtId="1" fontId="2" fillId="0" borderId="11" xfId="0" applyNumberFormat="1" applyFont="1" applyBorder="1"/>
    <xf numFmtId="1" fontId="2" fillId="0" borderId="12" xfId="0" applyNumberFormat="1" applyFont="1" applyBorder="1"/>
    <xf numFmtId="2" fontId="1" fillId="0" borderId="13" xfId="0" applyNumberFormat="1" applyFont="1" applyBorder="1" applyAlignment="1">
      <alignment horizontal="center" vertical="center" wrapText="1"/>
    </xf>
    <xf numFmtId="0" fontId="2" fillId="0" borderId="17" xfId="0" applyFont="1" applyBorder="1"/>
    <xf numFmtId="0" fontId="6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6" fillId="2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ngViec/AnhTrung/21042020/KetXuat/HuongTan_OC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enTichGiaiToa"/>
      <sheetName val="TongHop"/>
    </sheetNames>
    <sheetDataSet>
      <sheetData sheetId="0">
        <row r="56">
          <cell r="D56">
            <v>85549.300000000017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N69"/>
  <sheetViews>
    <sheetView view="pageBreakPreview" zoomScale="85" zoomScaleNormal="100" zoomScaleSheetLayoutView="85" workbookViewId="0">
      <pane ySplit="6" topLeftCell="A7" activePane="bottomLeft" state="frozen"/>
      <selection pane="bottomLeft" activeCell="I7" sqref="I7"/>
    </sheetView>
  </sheetViews>
  <sheetFormatPr defaultColWidth="14.42578125" defaultRowHeight="15" customHeight="1" x14ac:dyDescent="0.25"/>
  <cols>
    <col min="1" max="1" width="5.28515625" style="58" customWidth="1"/>
    <col min="2" max="2" width="49" style="58" customWidth="1"/>
    <col min="3" max="3" width="7.5703125" style="58" customWidth="1"/>
    <col min="4" max="4" width="6.7109375" style="58" customWidth="1"/>
    <col min="5" max="5" width="11.42578125" style="58" customWidth="1"/>
    <col min="6" max="6" width="10.7109375" style="23" customWidth="1"/>
    <col min="7" max="7" width="12" style="23" customWidth="1"/>
    <col min="8" max="8" width="10.7109375" style="23" customWidth="1"/>
    <col min="9" max="9" width="9.85546875" style="23" customWidth="1"/>
    <col min="10" max="10" width="9.42578125" style="23" customWidth="1"/>
    <col min="11" max="11" width="11.140625" style="58" customWidth="1"/>
    <col min="12" max="12" width="15.5703125" style="58" customWidth="1"/>
    <col min="13" max="13" width="23.85546875" style="58" customWidth="1"/>
    <col min="14" max="14" width="9.140625" style="58" customWidth="1"/>
    <col min="15" max="16384" width="14.42578125" style="58"/>
  </cols>
  <sheetData>
    <row r="1" spans="1:14" ht="15.75" customHeight="1" x14ac:dyDescent="0.25">
      <c r="A1" s="72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4"/>
      <c r="M1" s="1"/>
      <c r="N1" s="1"/>
    </row>
    <row r="2" spans="1:14" ht="15.75" customHeight="1" x14ac:dyDescent="0.25">
      <c r="A2" s="75" t="s">
        <v>46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4"/>
      <c r="M2" s="1"/>
      <c r="N2" s="1"/>
    </row>
    <row r="3" spans="1:14" ht="15.75" hidden="1" customHeight="1" x14ac:dyDescent="0.25">
      <c r="A3" s="72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  <c r="N3" s="2"/>
    </row>
    <row r="4" spans="1:14" ht="24.75" customHeight="1" thickBot="1" x14ac:dyDescent="0.3">
      <c r="A4" s="76" t="s">
        <v>1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8"/>
      <c r="M4" s="1"/>
      <c r="N4" s="1"/>
    </row>
    <row r="5" spans="1:14" ht="45.75" customHeight="1" thickTop="1" x14ac:dyDescent="0.25">
      <c r="A5" s="79" t="s">
        <v>2</v>
      </c>
      <c r="B5" s="81" t="s">
        <v>3</v>
      </c>
      <c r="C5" s="83" t="s">
        <v>4</v>
      </c>
      <c r="D5" s="83" t="s">
        <v>5</v>
      </c>
      <c r="E5" s="81" t="s">
        <v>6</v>
      </c>
      <c r="F5" s="83" t="s">
        <v>7</v>
      </c>
      <c r="G5" s="83" t="s">
        <v>8</v>
      </c>
      <c r="H5" s="85" t="s">
        <v>9</v>
      </c>
      <c r="I5" s="86"/>
      <c r="J5" s="87"/>
      <c r="K5" s="81" t="s">
        <v>10</v>
      </c>
      <c r="L5" s="88" t="s">
        <v>11</v>
      </c>
      <c r="M5" s="2"/>
      <c r="N5" s="2"/>
    </row>
    <row r="6" spans="1:14" ht="45" customHeight="1" x14ac:dyDescent="0.25">
      <c r="A6" s="80"/>
      <c r="B6" s="82"/>
      <c r="C6" s="82"/>
      <c r="D6" s="82"/>
      <c r="E6" s="82"/>
      <c r="F6" s="84"/>
      <c r="G6" s="84"/>
      <c r="H6" s="20" t="s">
        <v>12</v>
      </c>
      <c r="I6" s="20" t="s">
        <v>13</v>
      </c>
      <c r="J6" s="20" t="s">
        <v>14</v>
      </c>
      <c r="K6" s="82"/>
      <c r="L6" s="89"/>
      <c r="M6" s="2"/>
      <c r="N6" s="2"/>
    </row>
    <row r="7" spans="1:14" ht="39.75" customHeight="1" x14ac:dyDescent="0.25">
      <c r="A7" s="16">
        <v>1</v>
      </c>
      <c r="B7" s="15" t="s">
        <v>27</v>
      </c>
      <c r="C7" s="14">
        <v>1</v>
      </c>
      <c r="D7" s="14">
        <v>73</v>
      </c>
      <c r="E7" s="15" t="s">
        <v>26</v>
      </c>
      <c r="F7" s="14">
        <v>79315.399999999994</v>
      </c>
      <c r="G7" s="14"/>
      <c r="H7" s="14">
        <v>270</v>
      </c>
      <c r="I7" s="21">
        <v>270</v>
      </c>
      <c r="J7" s="14"/>
      <c r="K7" s="14">
        <v>79045.399999999994</v>
      </c>
      <c r="L7" s="17"/>
      <c r="M7" s="5"/>
      <c r="N7" s="3"/>
    </row>
    <row r="8" spans="1:14" ht="39.75" customHeight="1" x14ac:dyDescent="0.25">
      <c r="A8" s="16">
        <v>2</v>
      </c>
      <c r="B8" s="15" t="s">
        <v>31</v>
      </c>
      <c r="C8" s="14">
        <v>1</v>
      </c>
      <c r="D8" s="14">
        <v>59</v>
      </c>
      <c r="E8" s="15" t="s">
        <v>21</v>
      </c>
      <c r="F8" s="14">
        <v>38851</v>
      </c>
      <c r="G8" s="14"/>
      <c r="H8" s="14">
        <v>3645.3</v>
      </c>
      <c r="I8" s="21">
        <v>3645.3</v>
      </c>
      <c r="J8" s="14"/>
      <c r="K8" s="14">
        <v>35205.699999999997</v>
      </c>
      <c r="L8" s="17"/>
      <c r="M8" s="5"/>
      <c r="N8" s="3"/>
    </row>
    <row r="9" spans="1:14" ht="39.75" customHeight="1" x14ac:dyDescent="0.25">
      <c r="A9" s="16">
        <v>3</v>
      </c>
      <c r="B9" s="15" t="s">
        <v>56</v>
      </c>
      <c r="C9" s="14">
        <v>1</v>
      </c>
      <c r="D9" s="14">
        <v>409</v>
      </c>
      <c r="E9" s="15" t="s">
        <v>21</v>
      </c>
      <c r="F9" s="14">
        <v>1867.1</v>
      </c>
      <c r="G9" s="14"/>
      <c r="H9" s="14">
        <v>895.3</v>
      </c>
      <c r="I9" s="21">
        <v>895.3</v>
      </c>
      <c r="J9" s="14"/>
      <c r="K9" s="14">
        <v>971.8</v>
      </c>
      <c r="L9" s="17"/>
      <c r="M9" s="5"/>
      <c r="N9" s="3"/>
    </row>
    <row r="10" spans="1:14" ht="39.75" customHeight="1" x14ac:dyDescent="0.25">
      <c r="A10" s="16">
        <v>4</v>
      </c>
      <c r="B10" s="15" t="s">
        <v>32</v>
      </c>
      <c r="C10" s="14">
        <v>1</v>
      </c>
      <c r="D10" s="14">
        <v>408</v>
      </c>
      <c r="E10" s="15" t="s">
        <v>21</v>
      </c>
      <c r="F10" s="14">
        <v>11469.1</v>
      </c>
      <c r="G10" s="14"/>
      <c r="H10" s="14">
        <v>2140.6</v>
      </c>
      <c r="I10" s="21">
        <v>2140.6</v>
      </c>
      <c r="J10" s="14"/>
      <c r="K10" s="14">
        <v>9328.5</v>
      </c>
      <c r="L10" s="17"/>
      <c r="M10" s="5"/>
      <c r="N10" s="3"/>
    </row>
    <row r="11" spans="1:14" ht="39.75" customHeight="1" x14ac:dyDescent="0.25">
      <c r="A11" s="16">
        <v>5</v>
      </c>
      <c r="B11" s="15" t="s">
        <v>32</v>
      </c>
      <c r="C11" s="14">
        <v>1</v>
      </c>
      <c r="D11" s="14">
        <v>410</v>
      </c>
      <c r="E11" s="15" t="s">
        <v>21</v>
      </c>
      <c r="F11" s="14">
        <v>5725.6</v>
      </c>
      <c r="G11" s="14"/>
      <c r="H11" s="14">
        <v>1130.9000000000001</v>
      </c>
      <c r="I11" s="21">
        <v>1130.9000000000001</v>
      </c>
      <c r="J11" s="14"/>
      <c r="K11" s="14">
        <v>4594.7000000000007</v>
      </c>
      <c r="L11" s="17"/>
      <c r="M11" s="5"/>
      <c r="N11" s="3"/>
    </row>
    <row r="12" spans="1:14" ht="39.75" customHeight="1" x14ac:dyDescent="0.25">
      <c r="A12" s="16">
        <v>6</v>
      </c>
      <c r="B12" s="15" t="s">
        <v>32</v>
      </c>
      <c r="C12" s="14">
        <v>1</v>
      </c>
      <c r="D12" s="14">
        <v>411</v>
      </c>
      <c r="E12" s="15" t="s">
        <v>21</v>
      </c>
      <c r="F12" s="14">
        <v>18149</v>
      </c>
      <c r="G12" s="14"/>
      <c r="H12" s="14">
        <v>844</v>
      </c>
      <c r="I12" s="21">
        <v>844</v>
      </c>
      <c r="J12" s="14"/>
      <c r="K12" s="14">
        <v>17305</v>
      </c>
      <c r="L12" s="17"/>
      <c r="M12" s="5"/>
      <c r="N12" s="3"/>
    </row>
    <row r="13" spans="1:14" ht="39.75" customHeight="1" x14ac:dyDescent="0.25">
      <c r="A13" s="16">
        <v>7</v>
      </c>
      <c r="B13" s="13" t="s">
        <v>32</v>
      </c>
      <c r="C13" s="13">
        <v>11</v>
      </c>
      <c r="D13" s="13">
        <v>19</v>
      </c>
      <c r="E13" s="13" t="s">
        <v>16</v>
      </c>
      <c r="F13" s="21">
        <v>1245.8</v>
      </c>
      <c r="G13" s="21"/>
      <c r="H13" s="14">
        <v>719.3</v>
      </c>
      <c r="I13" s="21">
        <v>719.3</v>
      </c>
      <c r="J13" s="21"/>
      <c r="K13" s="14">
        <v>526.5</v>
      </c>
      <c r="L13" s="17"/>
      <c r="M13" s="5"/>
      <c r="N13" s="3"/>
    </row>
    <row r="14" spans="1:14" ht="39.75" customHeight="1" x14ac:dyDescent="0.25">
      <c r="A14" s="16">
        <v>8</v>
      </c>
      <c r="B14" s="15" t="s">
        <v>30</v>
      </c>
      <c r="C14" s="14">
        <v>1</v>
      </c>
      <c r="D14" s="14">
        <v>121</v>
      </c>
      <c r="E14" s="15" t="s">
        <v>21</v>
      </c>
      <c r="F14" s="14">
        <v>4839.8999999999996</v>
      </c>
      <c r="G14" s="14"/>
      <c r="H14" s="14">
        <v>444.2</v>
      </c>
      <c r="I14" s="21">
        <v>444.2</v>
      </c>
      <c r="J14" s="14"/>
      <c r="K14" s="14">
        <v>4395.7</v>
      </c>
      <c r="L14" s="17"/>
      <c r="M14" s="5"/>
      <c r="N14" s="3"/>
    </row>
    <row r="15" spans="1:14" ht="39.75" customHeight="1" x14ac:dyDescent="0.25">
      <c r="A15" s="16">
        <v>9</v>
      </c>
      <c r="B15" s="13" t="s">
        <v>55</v>
      </c>
      <c r="C15" s="13">
        <v>1</v>
      </c>
      <c r="D15" s="13">
        <v>103</v>
      </c>
      <c r="E15" s="13" t="s">
        <v>21</v>
      </c>
      <c r="F15" s="21">
        <v>5113</v>
      </c>
      <c r="G15" s="21"/>
      <c r="H15" s="14">
        <v>2607.6</v>
      </c>
      <c r="I15" s="21">
        <v>2607.6</v>
      </c>
      <c r="J15" s="21"/>
      <c r="K15" s="14">
        <v>2505.4</v>
      </c>
      <c r="L15" s="17"/>
      <c r="M15" s="5"/>
      <c r="N15" s="3"/>
    </row>
    <row r="16" spans="1:14" ht="39.75" customHeight="1" x14ac:dyDescent="0.25">
      <c r="A16" s="16">
        <v>10</v>
      </c>
      <c r="B16" s="15" t="s">
        <v>24</v>
      </c>
      <c r="C16" s="14">
        <v>1</v>
      </c>
      <c r="D16" s="14">
        <v>108</v>
      </c>
      <c r="E16" s="15" t="s">
        <v>21</v>
      </c>
      <c r="F16" s="14">
        <v>6876</v>
      </c>
      <c r="G16" s="14"/>
      <c r="H16" s="14">
        <v>250.7</v>
      </c>
      <c r="I16" s="21">
        <v>250.7</v>
      </c>
      <c r="J16" s="14"/>
      <c r="K16" s="14">
        <v>6625.3</v>
      </c>
      <c r="L16" s="17"/>
      <c r="M16" s="5"/>
      <c r="N16" s="3"/>
    </row>
    <row r="17" spans="1:14" ht="39.75" customHeight="1" x14ac:dyDescent="0.25">
      <c r="A17" s="16">
        <v>11</v>
      </c>
      <c r="B17" s="15" t="s">
        <v>25</v>
      </c>
      <c r="C17" s="14">
        <v>1</v>
      </c>
      <c r="D17" s="14">
        <v>95</v>
      </c>
      <c r="E17" s="15" t="s">
        <v>21</v>
      </c>
      <c r="F17" s="14">
        <v>11844</v>
      </c>
      <c r="G17" s="14"/>
      <c r="H17" s="14">
        <v>7504.9</v>
      </c>
      <c r="I17" s="21">
        <v>7504.9</v>
      </c>
      <c r="J17" s="14"/>
      <c r="K17" s="14">
        <v>4339.1000000000004</v>
      </c>
      <c r="L17" s="17"/>
      <c r="M17" s="5"/>
      <c r="N17" s="3"/>
    </row>
    <row r="18" spans="1:14" ht="39.75" customHeight="1" x14ac:dyDescent="0.25">
      <c r="A18" s="16">
        <v>12</v>
      </c>
      <c r="B18" s="15" t="s">
        <v>23</v>
      </c>
      <c r="C18" s="14">
        <v>1</v>
      </c>
      <c r="D18" s="14">
        <v>106</v>
      </c>
      <c r="E18" s="15" t="s">
        <v>29</v>
      </c>
      <c r="F18" s="14">
        <v>18741.7</v>
      </c>
      <c r="G18" s="14"/>
      <c r="H18" s="14">
        <v>2747.9</v>
      </c>
      <c r="I18" s="21">
        <v>2747.9</v>
      </c>
      <c r="J18" s="14"/>
      <c r="K18" s="14">
        <v>15993.800000000001</v>
      </c>
      <c r="L18" s="17"/>
      <c r="M18" s="5"/>
      <c r="N18" s="3"/>
    </row>
    <row r="19" spans="1:14" ht="39.75" customHeight="1" x14ac:dyDescent="0.25">
      <c r="A19" s="16">
        <v>13</v>
      </c>
      <c r="B19" s="13" t="s">
        <v>18</v>
      </c>
      <c r="C19" s="13">
        <v>11</v>
      </c>
      <c r="D19" s="13">
        <v>24</v>
      </c>
      <c r="E19" s="13" t="s">
        <v>16</v>
      </c>
      <c r="F19" s="21">
        <v>3552.2</v>
      </c>
      <c r="G19" s="21"/>
      <c r="H19" s="14">
        <v>324.5</v>
      </c>
      <c r="I19" s="21">
        <v>324.5</v>
      </c>
      <c r="J19" s="21"/>
      <c r="K19" s="14">
        <v>3227.7</v>
      </c>
      <c r="L19" s="17"/>
      <c r="M19" s="5"/>
      <c r="N19" s="3"/>
    </row>
    <row r="20" spans="1:14" ht="39.75" customHeight="1" x14ac:dyDescent="0.25">
      <c r="A20" s="16">
        <v>14</v>
      </c>
      <c r="B20" s="13" t="s">
        <v>22</v>
      </c>
      <c r="C20" s="13">
        <v>5</v>
      </c>
      <c r="D20" s="13">
        <v>64</v>
      </c>
      <c r="E20" s="13" t="s">
        <v>16</v>
      </c>
      <c r="F20" s="21">
        <v>2431.6</v>
      </c>
      <c r="G20" s="21"/>
      <c r="H20" s="14">
        <v>1262.7</v>
      </c>
      <c r="I20" s="21">
        <v>1262.7</v>
      </c>
      <c r="J20" s="21"/>
      <c r="K20" s="14">
        <v>1168.8999999999999</v>
      </c>
      <c r="L20" s="17"/>
      <c r="M20" s="5"/>
      <c r="N20" s="3"/>
    </row>
    <row r="21" spans="1:14" ht="39.75" customHeight="1" x14ac:dyDescent="0.25">
      <c r="A21" s="16">
        <v>15</v>
      </c>
      <c r="B21" s="13" t="s">
        <v>22</v>
      </c>
      <c r="C21" s="13">
        <v>5</v>
      </c>
      <c r="D21" s="13">
        <v>65</v>
      </c>
      <c r="E21" s="13" t="s">
        <v>16</v>
      </c>
      <c r="F21" s="21">
        <v>1062.2</v>
      </c>
      <c r="G21" s="21"/>
      <c r="H21" s="14">
        <v>775.2</v>
      </c>
      <c r="I21" s="21">
        <v>775.2</v>
      </c>
      <c r="J21" s="21"/>
      <c r="K21" s="14">
        <v>287</v>
      </c>
      <c r="L21" s="17"/>
      <c r="M21" s="5"/>
      <c r="N21" s="3"/>
    </row>
    <row r="22" spans="1:14" ht="39.75" customHeight="1" x14ac:dyDescent="0.25">
      <c r="A22" s="16">
        <v>16</v>
      </c>
      <c r="B22" s="15" t="s">
        <v>34</v>
      </c>
      <c r="C22" s="14">
        <v>1</v>
      </c>
      <c r="D22" s="14">
        <v>78</v>
      </c>
      <c r="E22" s="15" t="s">
        <v>29</v>
      </c>
      <c r="F22" s="14">
        <v>10547.1</v>
      </c>
      <c r="G22" s="14"/>
      <c r="H22" s="14">
        <v>2033.3</v>
      </c>
      <c r="I22" s="21">
        <v>2033.3</v>
      </c>
      <c r="J22" s="14"/>
      <c r="K22" s="14">
        <v>8513.8000000000011</v>
      </c>
      <c r="L22" s="17"/>
      <c r="M22" s="5"/>
      <c r="N22" s="3"/>
    </row>
    <row r="23" spans="1:14" ht="39.75" customHeight="1" x14ac:dyDescent="0.25">
      <c r="A23" s="16">
        <v>17</v>
      </c>
      <c r="B23" s="13" t="s">
        <v>34</v>
      </c>
      <c r="C23" s="13">
        <v>6</v>
      </c>
      <c r="D23" s="13">
        <v>890</v>
      </c>
      <c r="E23" s="13" t="s">
        <v>16</v>
      </c>
      <c r="F23" s="21">
        <v>20338</v>
      </c>
      <c r="G23" s="21"/>
      <c r="H23" s="14">
        <v>10017.4</v>
      </c>
      <c r="I23" s="21">
        <v>10017.4</v>
      </c>
      <c r="J23" s="21"/>
      <c r="K23" s="14">
        <v>10320.6</v>
      </c>
      <c r="L23" s="17"/>
      <c r="M23" s="5"/>
      <c r="N23" s="3"/>
    </row>
    <row r="24" spans="1:14" ht="39.75" customHeight="1" x14ac:dyDescent="0.25">
      <c r="A24" s="16">
        <v>18</v>
      </c>
      <c r="B24" s="13" t="s">
        <v>34</v>
      </c>
      <c r="C24" s="13">
        <v>6</v>
      </c>
      <c r="D24" s="13">
        <v>911</v>
      </c>
      <c r="E24" s="13" t="s">
        <v>16</v>
      </c>
      <c r="F24" s="21">
        <v>9503</v>
      </c>
      <c r="G24" s="21"/>
      <c r="H24" s="14">
        <v>6497.1</v>
      </c>
      <c r="I24" s="21">
        <v>6497.1</v>
      </c>
      <c r="J24" s="21"/>
      <c r="K24" s="14">
        <v>3005.8999999999996</v>
      </c>
      <c r="L24" s="17"/>
      <c r="M24" s="5"/>
      <c r="N24" s="3"/>
    </row>
    <row r="25" spans="1:14" ht="39.75" customHeight="1" x14ac:dyDescent="0.25">
      <c r="A25" s="16">
        <v>19</v>
      </c>
      <c r="B25" s="13" t="s">
        <v>34</v>
      </c>
      <c r="C25" s="13">
        <v>6</v>
      </c>
      <c r="D25" s="13">
        <v>916</v>
      </c>
      <c r="E25" s="13" t="s">
        <v>16</v>
      </c>
      <c r="F25" s="21">
        <v>6645</v>
      </c>
      <c r="G25" s="21"/>
      <c r="H25" s="14">
        <v>1837.9</v>
      </c>
      <c r="I25" s="21">
        <v>1837.9</v>
      </c>
      <c r="J25" s="21"/>
      <c r="K25" s="14">
        <v>4807.1000000000004</v>
      </c>
      <c r="L25" s="17"/>
      <c r="M25" s="5"/>
      <c r="N25" s="3"/>
    </row>
    <row r="26" spans="1:14" ht="39.75" customHeight="1" x14ac:dyDescent="0.25">
      <c r="A26" s="16">
        <v>20</v>
      </c>
      <c r="B26" s="13" t="s">
        <v>34</v>
      </c>
      <c r="C26" s="13">
        <v>11</v>
      </c>
      <c r="D26" s="13">
        <v>2</v>
      </c>
      <c r="E26" s="13" t="s">
        <v>16</v>
      </c>
      <c r="F26" s="21">
        <v>2588</v>
      </c>
      <c r="G26" s="21"/>
      <c r="H26" s="14">
        <v>187.5</v>
      </c>
      <c r="I26" s="21">
        <v>187.5</v>
      </c>
      <c r="J26" s="21"/>
      <c r="K26" s="14">
        <v>2400.5</v>
      </c>
      <c r="L26" s="17"/>
      <c r="M26" s="5"/>
      <c r="N26" s="3"/>
    </row>
    <row r="27" spans="1:14" ht="39.75" customHeight="1" x14ac:dyDescent="0.25">
      <c r="A27" s="16">
        <v>21</v>
      </c>
      <c r="B27" s="13" t="s">
        <v>34</v>
      </c>
      <c r="C27" s="13">
        <v>11</v>
      </c>
      <c r="D27" s="13">
        <v>8</v>
      </c>
      <c r="E27" s="13" t="s">
        <v>16</v>
      </c>
      <c r="F27" s="21">
        <v>7079.6</v>
      </c>
      <c r="G27" s="21"/>
      <c r="H27" s="14">
        <v>560.1</v>
      </c>
      <c r="I27" s="21">
        <v>560.1</v>
      </c>
      <c r="J27" s="21"/>
      <c r="K27" s="14">
        <v>6519.5</v>
      </c>
      <c r="L27" s="17"/>
      <c r="M27" s="5"/>
      <c r="N27" s="3"/>
    </row>
    <row r="28" spans="1:14" ht="39.75" customHeight="1" x14ac:dyDescent="0.25">
      <c r="A28" s="16">
        <v>22</v>
      </c>
      <c r="B28" s="13" t="s">
        <v>34</v>
      </c>
      <c r="C28" s="13">
        <v>11</v>
      </c>
      <c r="D28" s="13">
        <v>38</v>
      </c>
      <c r="E28" s="13" t="s">
        <v>16</v>
      </c>
      <c r="F28" s="21">
        <v>5956.1</v>
      </c>
      <c r="G28" s="21"/>
      <c r="H28" s="14">
        <v>555</v>
      </c>
      <c r="I28" s="21">
        <v>555</v>
      </c>
      <c r="J28" s="21"/>
      <c r="K28" s="14">
        <v>5401.1</v>
      </c>
      <c r="L28" s="17"/>
      <c r="M28" s="5"/>
      <c r="N28" s="3"/>
    </row>
    <row r="29" spans="1:14" ht="39.75" customHeight="1" x14ac:dyDescent="0.25">
      <c r="A29" s="16">
        <v>23</v>
      </c>
      <c r="B29" s="13" t="s">
        <v>34</v>
      </c>
      <c r="C29" s="13">
        <v>11</v>
      </c>
      <c r="D29" s="13">
        <v>41</v>
      </c>
      <c r="E29" s="13" t="s">
        <v>16</v>
      </c>
      <c r="F29" s="21">
        <v>8457.2999999999993</v>
      </c>
      <c r="G29" s="21"/>
      <c r="H29" s="14">
        <v>919.1</v>
      </c>
      <c r="I29" s="21">
        <v>919.1</v>
      </c>
      <c r="J29" s="21"/>
      <c r="K29" s="14">
        <v>7538.1999999999989</v>
      </c>
      <c r="L29" s="17"/>
      <c r="M29" s="5"/>
      <c r="N29" s="3"/>
    </row>
    <row r="30" spans="1:14" ht="39.75" customHeight="1" x14ac:dyDescent="0.25">
      <c r="A30" s="16">
        <v>24</v>
      </c>
      <c r="B30" s="13" t="s">
        <v>34</v>
      </c>
      <c r="C30" s="13">
        <v>11</v>
      </c>
      <c r="D30" s="13">
        <v>49</v>
      </c>
      <c r="E30" s="13" t="s">
        <v>16</v>
      </c>
      <c r="F30" s="21">
        <v>10716.5</v>
      </c>
      <c r="G30" s="21"/>
      <c r="H30" s="14">
        <v>1233.5999999999999</v>
      </c>
      <c r="I30" s="21">
        <v>1233.5999999999999</v>
      </c>
      <c r="J30" s="21"/>
      <c r="K30" s="14">
        <v>9482.9</v>
      </c>
      <c r="L30" s="17"/>
      <c r="M30" s="5"/>
      <c r="N30" s="3"/>
    </row>
    <row r="31" spans="1:14" ht="39.75" customHeight="1" x14ac:dyDescent="0.25">
      <c r="A31" s="16">
        <v>25</v>
      </c>
      <c r="B31" s="13" t="s">
        <v>34</v>
      </c>
      <c r="C31" s="13">
        <v>11</v>
      </c>
      <c r="D31" s="13">
        <v>57</v>
      </c>
      <c r="E31" s="13" t="s">
        <v>16</v>
      </c>
      <c r="F31" s="21">
        <v>21199</v>
      </c>
      <c r="G31" s="21"/>
      <c r="H31" s="14">
        <v>214.4</v>
      </c>
      <c r="I31" s="21">
        <v>214.4</v>
      </c>
      <c r="J31" s="21"/>
      <c r="K31" s="14">
        <v>20984.6</v>
      </c>
      <c r="L31" s="17"/>
      <c r="M31" s="5"/>
      <c r="N31" s="3"/>
    </row>
    <row r="32" spans="1:14" ht="39.75" customHeight="1" x14ac:dyDescent="0.25">
      <c r="A32" s="16">
        <v>26</v>
      </c>
      <c r="B32" s="13" t="s">
        <v>20</v>
      </c>
      <c r="C32" s="13">
        <v>11</v>
      </c>
      <c r="D32" s="13">
        <v>40</v>
      </c>
      <c r="E32" s="13" t="s">
        <v>16</v>
      </c>
      <c r="F32" s="21">
        <v>6987.6</v>
      </c>
      <c r="G32" s="21"/>
      <c r="H32" s="14">
        <v>3273.9</v>
      </c>
      <c r="I32" s="21">
        <v>3273.9</v>
      </c>
      <c r="J32" s="21"/>
      <c r="K32" s="14">
        <v>3713.7000000000003</v>
      </c>
      <c r="L32" s="17"/>
      <c r="M32" s="5"/>
      <c r="N32" s="3"/>
    </row>
    <row r="33" spans="1:14" ht="39.75" customHeight="1" x14ac:dyDescent="0.25">
      <c r="A33" s="16">
        <v>27</v>
      </c>
      <c r="B33" s="15" t="s">
        <v>33</v>
      </c>
      <c r="C33" s="14">
        <v>1</v>
      </c>
      <c r="D33" s="14">
        <v>406</v>
      </c>
      <c r="E33" s="15" t="s">
        <v>21</v>
      </c>
      <c r="F33" s="14">
        <v>9572.9</v>
      </c>
      <c r="G33" s="14"/>
      <c r="H33" s="14">
        <v>2028.6</v>
      </c>
      <c r="I33" s="21">
        <v>2028.6</v>
      </c>
      <c r="J33" s="14"/>
      <c r="K33" s="14">
        <v>7544.2999999999993</v>
      </c>
      <c r="L33" s="17"/>
      <c r="M33" s="62"/>
      <c r="N33" s="3"/>
    </row>
    <row r="34" spans="1:14" ht="39.75" customHeight="1" x14ac:dyDescent="0.25">
      <c r="A34" s="16">
        <v>28</v>
      </c>
      <c r="B34" s="15" t="s">
        <v>33</v>
      </c>
      <c r="C34" s="14">
        <v>1</v>
      </c>
      <c r="D34" s="14">
        <v>407</v>
      </c>
      <c r="E34" s="15" t="s">
        <v>29</v>
      </c>
      <c r="F34" s="14">
        <v>12650</v>
      </c>
      <c r="G34" s="14"/>
      <c r="H34" s="14">
        <v>3484.7</v>
      </c>
      <c r="I34" s="21">
        <v>3484.7</v>
      </c>
      <c r="J34" s="14"/>
      <c r="K34" s="14">
        <v>9165.2999999999993</v>
      </c>
      <c r="L34" s="17"/>
      <c r="M34" s="62"/>
      <c r="N34" s="3"/>
    </row>
    <row r="35" spans="1:14" ht="39.75" customHeight="1" x14ac:dyDescent="0.25">
      <c r="A35" s="16">
        <v>29</v>
      </c>
      <c r="B35" s="13" t="s">
        <v>33</v>
      </c>
      <c r="C35" s="13">
        <v>11</v>
      </c>
      <c r="D35" s="13">
        <v>13</v>
      </c>
      <c r="E35" s="13" t="s">
        <v>16</v>
      </c>
      <c r="F35" s="21">
        <v>3421.1</v>
      </c>
      <c r="G35" s="21"/>
      <c r="H35" s="14">
        <v>312</v>
      </c>
      <c r="I35" s="21">
        <v>312</v>
      </c>
      <c r="J35" s="21"/>
      <c r="K35" s="14">
        <v>3109.1</v>
      </c>
      <c r="L35" s="17"/>
      <c r="M35" s="5"/>
      <c r="N35" s="3"/>
    </row>
    <row r="36" spans="1:14" ht="39.75" customHeight="1" x14ac:dyDescent="0.25">
      <c r="A36" s="16">
        <v>30</v>
      </c>
      <c r="B36" s="13" t="s">
        <v>33</v>
      </c>
      <c r="C36" s="13">
        <v>11</v>
      </c>
      <c r="D36" s="13">
        <v>29</v>
      </c>
      <c r="E36" s="13" t="s">
        <v>16</v>
      </c>
      <c r="F36" s="21">
        <v>2221.3000000000002</v>
      </c>
      <c r="G36" s="21"/>
      <c r="H36" s="14">
        <v>1206.9000000000001</v>
      </c>
      <c r="I36" s="21">
        <v>1206.9000000000001</v>
      </c>
      <c r="J36" s="21"/>
      <c r="K36" s="14">
        <v>1014.4000000000001</v>
      </c>
      <c r="L36" s="17"/>
      <c r="M36" s="5"/>
      <c r="N36" s="3"/>
    </row>
    <row r="37" spans="1:14" ht="39.75" customHeight="1" x14ac:dyDescent="0.25">
      <c r="A37" s="16">
        <v>31</v>
      </c>
      <c r="B37" s="13" t="s">
        <v>36</v>
      </c>
      <c r="C37" s="13">
        <v>10</v>
      </c>
      <c r="D37" s="13">
        <v>6</v>
      </c>
      <c r="E37" s="13" t="s">
        <v>16</v>
      </c>
      <c r="F37" s="21">
        <v>10077.9</v>
      </c>
      <c r="G37" s="21"/>
      <c r="H37" s="14">
        <v>357</v>
      </c>
      <c r="I37" s="21">
        <v>357</v>
      </c>
      <c r="J37" s="21"/>
      <c r="K37" s="14">
        <v>9720.9</v>
      </c>
      <c r="L37" s="17"/>
      <c r="M37" s="5"/>
      <c r="N37" s="3"/>
    </row>
    <row r="38" spans="1:14" ht="39.75" customHeight="1" x14ac:dyDescent="0.25">
      <c r="A38" s="16">
        <v>32</v>
      </c>
      <c r="B38" s="15" t="s">
        <v>17</v>
      </c>
      <c r="C38" s="14">
        <v>1</v>
      </c>
      <c r="D38" s="14">
        <v>116</v>
      </c>
      <c r="E38" s="15" t="s">
        <v>16</v>
      </c>
      <c r="F38" s="14">
        <v>4110.3999999999996</v>
      </c>
      <c r="G38" s="14"/>
      <c r="H38" s="14">
        <v>1305.3</v>
      </c>
      <c r="I38" s="21">
        <v>1305.3</v>
      </c>
      <c r="J38" s="14"/>
      <c r="K38" s="14">
        <v>2805.0999999999995</v>
      </c>
      <c r="L38" s="17"/>
      <c r="M38" s="5"/>
      <c r="N38" s="3"/>
    </row>
    <row r="39" spans="1:14" ht="39.75" customHeight="1" x14ac:dyDescent="0.25">
      <c r="A39" s="16">
        <v>33</v>
      </c>
      <c r="B39" s="15" t="s">
        <v>17</v>
      </c>
      <c r="C39" s="14">
        <v>1</v>
      </c>
      <c r="D39" s="14">
        <v>205</v>
      </c>
      <c r="E39" s="15" t="s">
        <v>21</v>
      </c>
      <c r="F39" s="14">
        <v>26721.3</v>
      </c>
      <c r="G39" s="14"/>
      <c r="H39" s="14">
        <v>10964.7</v>
      </c>
      <c r="I39" s="21">
        <v>10964.7</v>
      </c>
      <c r="J39" s="14"/>
      <c r="K39" s="14">
        <v>15756.599999999999</v>
      </c>
      <c r="L39" s="17"/>
      <c r="M39" s="5"/>
      <c r="N39" s="3"/>
    </row>
    <row r="40" spans="1:14" ht="39.75" customHeight="1" x14ac:dyDescent="0.25">
      <c r="A40" s="16">
        <v>34</v>
      </c>
      <c r="B40" s="15" t="s">
        <v>17</v>
      </c>
      <c r="C40" s="14">
        <v>1</v>
      </c>
      <c r="D40" s="14">
        <v>400</v>
      </c>
      <c r="E40" s="15" t="s">
        <v>21</v>
      </c>
      <c r="F40" s="14">
        <v>14396.9</v>
      </c>
      <c r="G40" s="14"/>
      <c r="H40" s="14">
        <v>387</v>
      </c>
      <c r="I40" s="21">
        <v>387</v>
      </c>
      <c r="J40" s="14"/>
      <c r="K40" s="14">
        <v>14009.9</v>
      </c>
      <c r="L40" s="17"/>
      <c r="M40" s="5"/>
      <c r="N40" s="3"/>
    </row>
    <row r="41" spans="1:14" ht="39.75" customHeight="1" x14ac:dyDescent="0.25">
      <c r="A41" s="16">
        <v>35</v>
      </c>
      <c r="B41" s="13" t="s">
        <v>17</v>
      </c>
      <c r="C41" s="13">
        <v>1</v>
      </c>
      <c r="D41" s="13">
        <v>4002</v>
      </c>
      <c r="E41" s="13" t="s">
        <v>48</v>
      </c>
      <c r="F41" s="21">
        <v>10264</v>
      </c>
      <c r="G41" s="21"/>
      <c r="H41" s="14">
        <v>2598.5000000000005</v>
      </c>
      <c r="I41" s="21">
        <v>2598.5000000000005</v>
      </c>
      <c r="J41" s="21"/>
      <c r="K41" s="14">
        <v>7665.5</v>
      </c>
      <c r="L41" s="17"/>
      <c r="M41" s="5"/>
      <c r="N41" s="3"/>
    </row>
    <row r="42" spans="1:14" ht="39.75" customHeight="1" x14ac:dyDescent="0.25">
      <c r="A42" s="16">
        <v>36</v>
      </c>
      <c r="B42" s="29" t="s">
        <v>17</v>
      </c>
      <c r="C42" s="29">
        <v>5</v>
      </c>
      <c r="D42" s="29">
        <v>105</v>
      </c>
      <c r="E42" s="29" t="s">
        <v>48</v>
      </c>
      <c r="F42" s="30">
        <v>786</v>
      </c>
      <c r="G42" s="30"/>
      <c r="H42" s="14">
        <v>785.8</v>
      </c>
      <c r="I42" s="21">
        <v>785.8</v>
      </c>
      <c r="J42" s="30"/>
      <c r="K42" s="14">
        <v>0.20000000000004547</v>
      </c>
      <c r="L42" s="31"/>
      <c r="M42" s="5"/>
      <c r="N42" s="3"/>
    </row>
    <row r="43" spans="1:14" ht="39.75" customHeight="1" x14ac:dyDescent="0.25">
      <c r="A43" s="16">
        <v>37</v>
      </c>
      <c r="B43" s="29" t="s">
        <v>17</v>
      </c>
      <c r="C43" s="29">
        <v>10</v>
      </c>
      <c r="D43" s="29">
        <v>801</v>
      </c>
      <c r="E43" s="29" t="s">
        <v>48</v>
      </c>
      <c r="F43" s="30">
        <v>812</v>
      </c>
      <c r="G43" s="30"/>
      <c r="H43" s="14">
        <v>102.1</v>
      </c>
      <c r="I43" s="21">
        <v>102.1</v>
      </c>
      <c r="J43" s="30"/>
      <c r="K43" s="14">
        <v>709.9</v>
      </c>
      <c r="L43" s="31"/>
      <c r="M43" s="5"/>
      <c r="N43" s="3"/>
    </row>
    <row r="44" spans="1:14" ht="39.75" customHeight="1" x14ac:dyDescent="0.25">
      <c r="A44" s="16">
        <v>38</v>
      </c>
      <c r="B44" s="29" t="s">
        <v>17</v>
      </c>
      <c r="C44" s="29">
        <v>11</v>
      </c>
      <c r="D44" s="29">
        <v>39</v>
      </c>
      <c r="E44" s="29" t="s">
        <v>16</v>
      </c>
      <c r="F44" s="30">
        <v>14411.2</v>
      </c>
      <c r="G44" s="30"/>
      <c r="H44" s="14">
        <v>6246.1</v>
      </c>
      <c r="I44" s="21">
        <v>6246.1</v>
      </c>
      <c r="J44" s="30"/>
      <c r="K44" s="14">
        <v>8165.1</v>
      </c>
      <c r="L44" s="31"/>
      <c r="M44" s="5"/>
      <c r="N44" s="3"/>
    </row>
    <row r="45" spans="1:14" ht="39.75" customHeight="1" x14ac:dyDescent="0.25">
      <c r="A45" s="16">
        <v>39</v>
      </c>
      <c r="B45" s="29" t="s">
        <v>17</v>
      </c>
      <c r="C45" s="29">
        <v>11</v>
      </c>
      <c r="D45" s="29">
        <v>297</v>
      </c>
      <c r="E45" s="29" t="s">
        <v>19</v>
      </c>
      <c r="F45" s="30">
        <v>6949.3</v>
      </c>
      <c r="G45" s="30"/>
      <c r="H45" s="14">
        <v>274.89999999999998</v>
      </c>
      <c r="I45" s="21">
        <v>274.89999999999998</v>
      </c>
      <c r="J45" s="30"/>
      <c r="K45" s="14">
        <v>6674.4000000000005</v>
      </c>
      <c r="L45" s="31"/>
      <c r="M45" s="5"/>
      <c r="N45" s="3"/>
    </row>
    <row r="46" spans="1:14" ht="39.75" customHeight="1" x14ac:dyDescent="0.25">
      <c r="A46" s="16">
        <v>40</v>
      </c>
      <c r="B46" s="29" t="s">
        <v>17</v>
      </c>
      <c r="C46" s="29">
        <v>11</v>
      </c>
      <c r="D46" s="29">
        <v>804</v>
      </c>
      <c r="E46" s="29" t="s">
        <v>48</v>
      </c>
      <c r="F46" s="30">
        <v>9745</v>
      </c>
      <c r="G46" s="30"/>
      <c r="H46" s="14">
        <v>2603</v>
      </c>
      <c r="I46" s="21">
        <v>2603</v>
      </c>
      <c r="J46" s="30"/>
      <c r="K46" s="14">
        <v>7142</v>
      </c>
      <c r="L46" s="31"/>
      <c r="M46" s="5"/>
      <c r="N46" s="3"/>
    </row>
    <row r="47" spans="1:14" ht="39.75" customHeight="1" thickBot="1" x14ac:dyDescent="0.3">
      <c r="A47" s="27"/>
      <c r="B47" s="18"/>
      <c r="C47" s="18"/>
      <c r="D47" s="18"/>
      <c r="E47" s="18"/>
      <c r="F47" s="22"/>
      <c r="G47" s="22"/>
      <c r="H47" s="24"/>
      <c r="I47" s="22"/>
      <c r="J47" s="22"/>
      <c r="K47" s="24"/>
      <c r="L47" s="19"/>
      <c r="M47" s="5"/>
      <c r="N47" s="5">
        <f>H48-[1]DienTichGiaiToa!$D$56</f>
        <v>-0.30000000000291038</v>
      </c>
    </row>
    <row r="48" spans="1:14" s="45" customFormat="1" ht="32.25" customHeight="1" thickTop="1" x14ac:dyDescent="0.25">
      <c r="A48" s="41"/>
      <c r="B48" s="28" t="s">
        <v>12</v>
      </c>
      <c r="C48" s="41"/>
      <c r="D48" s="41"/>
      <c r="E48" s="42"/>
      <c r="F48" s="43">
        <v>447240.10000000003</v>
      </c>
      <c r="G48" s="43"/>
      <c r="H48" s="43">
        <v>85549.000000000015</v>
      </c>
      <c r="I48" s="43">
        <v>85549.000000000015</v>
      </c>
      <c r="J48" s="43"/>
      <c r="K48" s="43">
        <v>361691.1</v>
      </c>
      <c r="L48" s="44"/>
      <c r="M48" s="42"/>
      <c r="N48" s="42"/>
    </row>
    <row r="49" spans="1:14" ht="15.75" customHeight="1" x14ac:dyDescent="0.25">
      <c r="A49" s="4"/>
      <c r="B49" s="2"/>
      <c r="C49" s="5"/>
      <c r="D49" s="5"/>
      <c r="E49" s="3"/>
      <c r="F49" s="5"/>
      <c r="G49" s="5"/>
      <c r="H49" s="5"/>
      <c r="I49" s="5"/>
      <c r="J49" s="5"/>
      <c r="K49" s="6"/>
      <c r="L49" s="6"/>
      <c r="M49" s="3"/>
      <c r="N49" s="2"/>
    </row>
    <row r="50" spans="1:14" ht="15.75" customHeight="1" x14ac:dyDescent="0.25">
      <c r="A50" s="63" t="s">
        <v>51</v>
      </c>
      <c r="B50" s="64"/>
      <c r="C50" s="64"/>
      <c r="D50" s="64"/>
      <c r="E50" s="64"/>
      <c r="F50" s="65" t="s">
        <v>37</v>
      </c>
      <c r="G50" s="64"/>
      <c r="H50" s="64"/>
      <c r="I50" s="64"/>
      <c r="J50" s="64"/>
      <c r="K50" s="64"/>
      <c r="L50" s="64"/>
      <c r="M50" s="7"/>
      <c r="N50" s="7"/>
    </row>
    <row r="51" spans="1:14" ht="15.75" customHeight="1" x14ac:dyDescent="0.25">
      <c r="A51" s="69" t="s">
        <v>50</v>
      </c>
      <c r="B51" s="64"/>
      <c r="C51" s="64"/>
      <c r="D51" s="64"/>
      <c r="E51" s="64"/>
      <c r="F51" s="66" t="s">
        <v>15</v>
      </c>
      <c r="G51" s="64"/>
      <c r="H51" s="64"/>
      <c r="I51" s="64"/>
      <c r="J51" s="64"/>
      <c r="K51" s="64"/>
      <c r="L51" s="64"/>
      <c r="M51" s="8"/>
      <c r="N51" s="8"/>
    </row>
    <row r="52" spans="1:14" ht="15.75" customHeight="1" x14ac:dyDescent="0.25">
      <c r="A52" s="50"/>
      <c r="B52" s="53" t="s">
        <v>49</v>
      </c>
      <c r="C52" s="66" t="s">
        <v>38</v>
      </c>
      <c r="D52" s="66"/>
      <c r="E52" s="66"/>
      <c r="F52" s="48"/>
      <c r="G52" s="70" t="s">
        <v>52</v>
      </c>
      <c r="H52" s="70"/>
      <c r="I52" s="55"/>
      <c r="J52" s="70" t="s">
        <v>53</v>
      </c>
      <c r="K52" s="70"/>
      <c r="L52" s="6"/>
      <c r="M52" s="3"/>
      <c r="N52" s="2"/>
    </row>
    <row r="53" spans="1:14" ht="15.75" customHeight="1" x14ac:dyDescent="0.25">
      <c r="A53" s="51"/>
      <c r="B53" s="49"/>
      <c r="C53" s="70" t="s">
        <v>39</v>
      </c>
      <c r="D53" s="71"/>
      <c r="E53" s="71"/>
      <c r="F53" s="48"/>
      <c r="G53" s="48"/>
      <c r="H53" s="48"/>
      <c r="I53" s="11"/>
      <c r="J53" s="11"/>
      <c r="K53" s="7"/>
      <c r="L53" s="6"/>
      <c r="M53" s="3"/>
      <c r="N53" s="2"/>
    </row>
    <row r="54" spans="1:14" ht="15.75" customHeight="1" x14ac:dyDescent="0.25">
      <c r="A54" s="48"/>
      <c r="B54" s="59"/>
      <c r="C54" s="11"/>
      <c r="D54" s="48"/>
      <c r="E54" s="9"/>
      <c r="F54" s="4"/>
      <c r="G54" s="4"/>
      <c r="H54" s="4"/>
      <c r="I54" s="48"/>
      <c r="J54" s="11"/>
      <c r="K54" s="7"/>
      <c r="L54" s="6"/>
      <c r="M54" s="3"/>
      <c r="N54" s="2"/>
    </row>
    <row r="55" spans="1:14" ht="15.75" customHeight="1" x14ac:dyDescent="0.25">
      <c r="A55" s="48"/>
      <c r="B55" s="59"/>
      <c r="C55" s="11"/>
      <c r="D55" s="48"/>
      <c r="E55" s="9"/>
      <c r="F55" s="48"/>
      <c r="G55" s="48"/>
      <c r="H55" s="48"/>
      <c r="I55" s="11"/>
      <c r="J55" s="11"/>
      <c r="K55" s="7"/>
      <c r="L55" s="6"/>
      <c r="M55" s="3"/>
      <c r="N55" s="2"/>
    </row>
    <row r="56" spans="1:14" ht="15.75" customHeight="1" x14ac:dyDescent="0.25">
      <c r="A56" s="48"/>
      <c r="B56" s="59"/>
      <c r="C56" s="11"/>
      <c r="D56" s="48"/>
      <c r="E56" s="9"/>
      <c r="F56" s="48"/>
      <c r="G56" s="48"/>
      <c r="H56" s="48"/>
      <c r="I56" s="11"/>
      <c r="J56" s="11"/>
      <c r="K56" s="7"/>
      <c r="L56" s="6"/>
      <c r="M56" s="3"/>
      <c r="N56" s="2"/>
    </row>
    <row r="57" spans="1:14" ht="15.75" customHeight="1" x14ac:dyDescent="0.25">
      <c r="A57" s="60"/>
      <c r="B57" s="53" t="s">
        <v>54</v>
      </c>
      <c r="C57" s="66" t="s">
        <v>41</v>
      </c>
      <c r="D57" s="66"/>
      <c r="E57" s="66"/>
      <c r="F57" s="54"/>
      <c r="G57" s="67"/>
      <c r="H57" s="67"/>
      <c r="I57" s="58"/>
      <c r="J57" s="58"/>
      <c r="M57" s="3"/>
      <c r="N57" s="2"/>
    </row>
    <row r="58" spans="1:14" ht="15.75" customHeight="1" x14ac:dyDescent="0.25">
      <c r="A58" s="68"/>
      <c r="B58" s="64"/>
      <c r="C58" s="61"/>
      <c r="D58" s="48"/>
      <c r="E58" s="9"/>
      <c r="F58" s="48"/>
      <c r="G58" s="48"/>
      <c r="H58" s="48"/>
      <c r="I58" s="11"/>
      <c r="J58" s="5"/>
      <c r="K58" s="6"/>
      <c r="L58" s="6"/>
      <c r="M58" s="3"/>
      <c r="N58" s="2"/>
    </row>
    <row r="59" spans="1:14" ht="15.75" customHeight="1" x14ac:dyDescent="0.25">
      <c r="A59" s="4"/>
      <c r="B59" s="2"/>
      <c r="C59" s="5"/>
      <c r="D59" s="5"/>
      <c r="E59" s="3"/>
      <c r="F59" s="5"/>
      <c r="G59" s="5"/>
      <c r="H59" s="5"/>
      <c r="I59" s="5"/>
      <c r="J59" s="5"/>
      <c r="K59" s="6"/>
      <c r="L59" s="6"/>
      <c r="M59" s="3"/>
      <c r="N59" s="2"/>
    </row>
    <row r="60" spans="1:14" ht="15.75" customHeight="1" x14ac:dyDescent="0.25">
      <c r="A60" s="4"/>
      <c r="B60" s="2"/>
      <c r="C60" s="5"/>
      <c r="D60" s="5"/>
      <c r="E60" s="3"/>
      <c r="F60" s="5"/>
      <c r="G60" s="5"/>
      <c r="H60" s="5"/>
      <c r="I60" s="5"/>
      <c r="J60" s="5"/>
      <c r="K60" s="6"/>
      <c r="L60" s="6"/>
      <c r="M60" s="3"/>
      <c r="N60" s="2"/>
    </row>
    <row r="61" spans="1:14" ht="15.75" customHeight="1" x14ac:dyDescent="0.25">
      <c r="A61" s="4"/>
      <c r="B61" s="2"/>
      <c r="C61" s="5"/>
      <c r="D61" s="5"/>
      <c r="E61" s="3"/>
      <c r="F61" s="5"/>
      <c r="G61" s="5"/>
      <c r="H61" s="5"/>
      <c r="I61" s="5"/>
      <c r="J61" s="5"/>
      <c r="K61" s="6"/>
      <c r="L61" s="6"/>
      <c r="M61" s="3"/>
      <c r="N61" s="2"/>
    </row>
    <row r="62" spans="1:14" ht="15.75" customHeight="1" x14ac:dyDescent="0.25">
      <c r="A62" s="4"/>
      <c r="B62" s="2"/>
      <c r="C62" s="5"/>
      <c r="D62" s="5"/>
      <c r="E62" s="3"/>
      <c r="F62" s="5"/>
      <c r="G62" s="5"/>
      <c r="H62" s="5"/>
      <c r="I62" s="5"/>
      <c r="J62" s="5"/>
      <c r="K62" s="6"/>
      <c r="L62" s="6"/>
      <c r="M62" s="3"/>
      <c r="N62" s="2"/>
    </row>
    <row r="63" spans="1:14" ht="15.75" customHeight="1" x14ac:dyDescent="0.25">
      <c r="A63" s="4"/>
      <c r="B63" s="2"/>
      <c r="C63" s="5"/>
      <c r="D63" s="5"/>
      <c r="E63" s="3"/>
      <c r="F63" s="5"/>
      <c r="G63" s="5"/>
      <c r="H63" s="5"/>
      <c r="I63" s="5"/>
      <c r="J63" s="5"/>
      <c r="K63" s="6"/>
      <c r="L63" s="6"/>
      <c r="M63" s="3"/>
      <c r="N63" s="2"/>
    </row>
    <row r="64" spans="1:14" ht="15.75" customHeight="1" x14ac:dyDescent="0.25">
      <c r="A64" s="4"/>
      <c r="B64" s="2"/>
      <c r="C64" s="5"/>
      <c r="D64" s="5"/>
      <c r="E64" s="3"/>
      <c r="F64" s="5"/>
      <c r="G64" s="5"/>
      <c r="H64" s="5"/>
      <c r="I64" s="5"/>
      <c r="J64" s="5"/>
      <c r="K64" s="6"/>
      <c r="L64" s="6"/>
      <c r="M64" s="3"/>
      <c r="N64" s="2"/>
    </row>
    <row r="65" spans="1:14" ht="15.75" customHeight="1" x14ac:dyDescent="0.25">
      <c r="A65" s="4"/>
      <c r="B65" s="2"/>
      <c r="C65" s="5"/>
      <c r="D65" s="5"/>
      <c r="E65" s="3"/>
      <c r="F65" s="5"/>
      <c r="G65" s="5"/>
      <c r="H65" s="5"/>
      <c r="I65" s="5"/>
      <c r="J65" s="5"/>
      <c r="K65" s="6"/>
      <c r="L65" s="6"/>
      <c r="M65" s="3"/>
      <c r="N65" s="2"/>
    </row>
    <row r="66" spans="1:14" ht="15.75" customHeight="1" x14ac:dyDescent="0.25">
      <c r="A66" s="4"/>
      <c r="B66" s="2"/>
      <c r="C66" s="5"/>
      <c r="D66" s="5"/>
      <c r="E66" s="3"/>
      <c r="F66" s="5"/>
      <c r="G66" s="5"/>
      <c r="H66" s="5"/>
      <c r="I66" s="5"/>
      <c r="J66" s="5"/>
      <c r="K66" s="6"/>
      <c r="L66" s="6"/>
      <c r="M66" s="3"/>
      <c r="N66" s="2"/>
    </row>
    <row r="67" spans="1:14" ht="15.75" customHeight="1" x14ac:dyDescent="0.25">
      <c r="A67" s="4"/>
      <c r="B67" s="2"/>
      <c r="C67" s="5"/>
      <c r="D67" s="5"/>
      <c r="E67" s="3"/>
      <c r="F67" s="5"/>
      <c r="G67" s="5"/>
      <c r="H67" s="5"/>
      <c r="I67" s="5"/>
      <c r="J67" s="5"/>
      <c r="K67" s="6"/>
      <c r="L67" s="6"/>
      <c r="M67" s="3"/>
      <c r="N67" s="2"/>
    </row>
    <row r="68" spans="1:14" ht="15.75" customHeight="1" x14ac:dyDescent="0.25">
      <c r="A68" s="4"/>
      <c r="B68" s="2"/>
      <c r="C68" s="5"/>
      <c r="D68" s="5"/>
      <c r="E68" s="3"/>
      <c r="F68" s="5"/>
      <c r="G68" s="5"/>
      <c r="H68" s="5"/>
      <c r="I68" s="5"/>
      <c r="J68" s="5"/>
      <c r="K68" s="6"/>
      <c r="L68" s="6"/>
      <c r="M68" s="3"/>
      <c r="N68" s="2"/>
    </row>
    <row r="69" spans="1:14" ht="15.75" customHeight="1" x14ac:dyDescent="0.25">
      <c r="A69" s="4"/>
      <c r="B69" s="2"/>
      <c r="C69" s="5"/>
      <c r="D69" s="5"/>
      <c r="E69" s="3"/>
      <c r="F69" s="5"/>
      <c r="G69" s="5"/>
      <c r="H69" s="5"/>
      <c r="I69" s="5"/>
      <c r="J69" s="5"/>
      <c r="K69" s="6"/>
      <c r="L69" s="6"/>
      <c r="M69" s="3"/>
      <c r="N69" s="2"/>
    </row>
  </sheetData>
  <mergeCells count="25">
    <mergeCell ref="A1:L1"/>
    <mergeCell ref="A2:L2"/>
    <mergeCell ref="A3:M3"/>
    <mergeCell ref="A4:L4"/>
    <mergeCell ref="A5:A6"/>
    <mergeCell ref="B5:B6"/>
    <mergeCell ref="C5:C6"/>
    <mergeCell ref="D5:D6"/>
    <mergeCell ref="E5:E6"/>
    <mergeCell ref="F5:F6"/>
    <mergeCell ref="G5:G6"/>
    <mergeCell ref="H5:J5"/>
    <mergeCell ref="K5:K6"/>
    <mergeCell ref="L5:L6"/>
    <mergeCell ref="A50:E50"/>
    <mergeCell ref="F50:L50"/>
    <mergeCell ref="C57:E57"/>
    <mergeCell ref="G57:H57"/>
    <mergeCell ref="A58:B58"/>
    <mergeCell ref="A51:E51"/>
    <mergeCell ref="F51:L51"/>
    <mergeCell ref="C52:E52"/>
    <mergeCell ref="G52:H52"/>
    <mergeCell ref="J52:K52"/>
    <mergeCell ref="C53:E53"/>
  </mergeCells>
  <pageMargins left="0.86614173228346458" right="0.31496062992125984" top="0.51181102362204722" bottom="0.39370078740157483" header="0" footer="0"/>
  <pageSetup paperSize="9" scale="8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N34"/>
  <sheetViews>
    <sheetView view="pageBreakPreview" zoomScale="85" zoomScaleNormal="100" zoomScaleSheetLayoutView="85" workbookViewId="0">
      <pane ySplit="6" topLeftCell="A7" activePane="bottomLeft" state="frozen"/>
      <selection pane="bottomLeft" activeCell="I7" sqref="I7:I11"/>
    </sheetView>
  </sheetViews>
  <sheetFormatPr defaultColWidth="14.42578125" defaultRowHeight="15" customHeight="1" x14ac:dyDescent="0.25"/>
  <cols>
    <col min="1" max="1" width="5.28515625" style="35" customWidth="1"/>
    <col min="2" max="2" width="49" style="35" customWidth="1"/>
    <col min="3" max="3" width="7.5703125" style="35" customWidth="1"/>
    <col min="4" max="4" width="6.7109375" style="35" customWidth="1"/>
    <col min="5" max="5" width="11.42578125" style="35" customWidth="1"/>
    <col min="6" max="6" width="10.7109375" style="23" customWidth="1"/>
    <col min="7" max="7" width="12" style="23" customWidth="1"/>
    <col min="8" max="8" width="10.7109375" style="23" customWidth="1"/>
    <col min="9" max="9" width="9.85546875" style="23" customWidth="1"/>
    <col min="10" max="10" width="9.42578125" style="23" customWidth="1"/>
    <col min="11" max="11" width="11.140625" style="35" customWidth="1"/>
    <col min="12" max="12" width="15.5703125" style="35" customWidth="1"/>
    <col min="13" max="13" width="23.85546875" style="35" customWidth="1"/>
    <col min="14" max="14" width="9.140625" style="35" customWidth="1"/>
    <col min="15" max="16384" width="14.42578125" style="35"/>
  </cols>
  <sheetData>
    <row r="1" spans="1:14" ht="15.75" customHeight="1" x14ac:dyDescent="0.25">
      <c r="A1" s="72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4"/>
      <c r="M1" s="1"/>
      <c r="N1" s="1"/>
    </row>
    <row r="2" spans="1:14" ht="15.75" customHeight="1" x14ac:dyDescent="0.25">
      <c r="A2" s="75" t="s">
        <v>40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4"/>
      <c r="M2" s="1"/>
      <c r="N2" s="1"/>
    </row>
    <row r="3" spans="1:14" ht="15.75" hidden="1" customHeight="1" x14ac:dyDescent="0.25">
      <c r="A3" s="72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  <c r="N3" s="2"/>
    </row>
    <row r="4" spans="1:14" ht="24.75" customHeight="1" thickBot="1" x14ac:dyDescent="0.3">
      <c r="A4" s="76" t="s">
        <v>1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8"/>
      <c r="M4" s="1"/>
      <c r="N4" s="1"/>
    </row>
    <row r="5" spans="1:14" ht="45.75" customHeight="1" thickTop="1" x14ac:dyDescent="0.25">
      <c r="A5" s="79" t="s">
        <v>2</v>
      </c>
      <c r="B5" s="81" t="s">
        <v>3</v>
      </c>
      <c r="C5" s="83" t="s">
        <v>4</v>
      </c>
      <c r="D5" s="83" t="s">
        <v>5</v>
      </c>
      <c r="E5" s="81" t="s">
        <v>6</v>
      </c>
      <c r="F5" s="83" t="s">
        <v>7</v>
      </c>
      <c r="G5" s="83" t="s">
        <v>8</v>
      </c>
      <c r="H5" s="85" t="s">
        <v>9</v>
      </c>
      <c r="I5" s="86"/>
      <c r="J5" s="87"/>
      <c r="K5" s="81" t="s">
        <v>10</v>
      </c>
      <c r="L5" s="88" t="s">
        <v>11</v>
      </c>
      <c r="M5" s="2"/>
      <c r="N5" s="2"/>
    </row>
    <row r="6" spans="1:14" ht="45" customHeight="1" x14ac:dyDescent="0.25">
      <c r="A6" s="80"/>
      <c r="B6" s="82"/>
      <c r="C6" s="82"/>
      <c r="D6" s="82"/>
      <c r="E6" s="82"/>
      <c r="F6" s="84"/>
      <c r="G6" s="84"/>
      <c r="H6" s="20" t="s">
        <v>12</v>
      </c>
      <c r="I6" s="20" t="s">
        <v>13</v>
      </c>
      <c r="J6" s="20" t="s">
        <v>14</v>
      </c>
      <c r="K6" s="82"/>
      <c r="L6" s="89"/>
      <c r="M6" s="2"/>
      <c r="N6" s="2"/>
    </row>
    <row r="7" spans="1:14" ht="39.75" customHeight="1" x14ac:dyDescent="0.25">
      <c r="A7" s="16">
        <v>1</v>
      </c>
      <c r="B7" s="15" t="s">
        <v>28</v>
      </c>
      <c r="C7" s="14">
        <v>1</v>
      </c>
      <c r="D7" s="14">
        <v>56</v>
      </c>
      <c r="E7" s="15" t="s">
        <v>29</v>
      </c>
      <c r="F7" s="14">
        <v>1189107</v>
      </c>
      <c r="G7" s="14"/>
      <c r="H7" s="14">
        <f>I7</f>
        <v>12463.599999999999</v>
      </c>
      <c r="I7" s="14">
        <v>12463.599999999999</v>
      </c>
      <c r="J7" s="14"/>
      <c r="K7" s="14">
        <f>F7-H7</f>
        <v>1176643.3999999999</v>
      </c>
      <c r="L7" s="17"/>
      <c r="M7" s="5"/>
      <c r="N7" s="3"/>
    </row>
    <row r="8" spans="1:14" ht="39.75" customHeight="1" x14ac:dyDescent="0.25">
      <c r="A8" s="16">
        <v>2</v>
      </c>
      <c r="B8" s="15" t="s">
        <v>28</v>
      </c>
      <c r="C8" s="14">
        <v>1</v>
      </c>
      <c r="D8" s="14">
        <v>72</v>
      </c>
      <c r="E8" s="15" t="s">
        <v>35</v>
      </c>
      <c r="F8" s="14">
        <v>760617</v>
      </c>
      <c r="G8" s="14"/>
      <c r="H8" s="14">
        <f t="shared" ref="H8:H11" si="0">I8</f>
        <v>866.8</v>
      </c>
      <c r="I8" s="14">
        <v>866.8</v>
      </c>
      <c r="J8" s="14"/>
      <c r="K8" s="14">
        <f t="shared" ref="K8:K11" si="1">F8-H8</f>
        <v>759750.2</v>
      </c>
      <c r="L8" s="17"/>
      <c r="M8" s="5"/>
      <c r="N8" s="3"/>
    </row>
    <row r="9" spans="1:14" ht="39.75" customHeight="1" x14ac:dyDescent="0.25">
      <c r="A9" s="16">
        <v>3</v>
      </c>
      <c r="B9" s="15" t="s">
        <v>28</v>
      </c>
      <c r="C9" s="14">
        <v>1</v>
      </c>
      <c r="D9" s="14">
        <v>62</v>
      </c>
      <c r="E9" s="15" t="s">
        <v>35</v>
      </c>
      <c r="F9" s="14">
        <v>1793574</v>
      </c>
      <c r="G9" s="14"/>
      <c r="H9" s="14">
        <f t="shared" si="0"/>
        <v>50395.600000000006</v>
      </c>
      <c r="I9" s="14">
        <v>50395.600000000006</v>
      </c>
      <c r="J9" s="14"/>
      <c r="K9" s="14">
        <f t="shared" si="1"/>
        <v>1743178.4</v>
      </c>
      <c r="L9" s="17"/>
      <c r="M9" s="5"/>
      <c r="N9" s="3"/>
    </row>
    <row r="10" spans="1:14" ht="39.75" customHeight="1" x14ac:dyDescent="0.25">
      <c r="A10" s="16">
        <v>4</v>
      </c>
      <c r="B10" s="15" t="s">
        <v>28</v>
      </c>
      <c r="C10" s="14">
        <v>1</v>
      </c>
      <c r="D10" s="14">
        <v>7</v>
      </c>
      <c r="E10" s="15" t="s">
        <v>35</v>
      </c>
      <c r="F10" s="14">
        <v>178917</v>
      </c>
      <c r="G10" s="14"/>
      <c r="H10" s="14">
        <f t="shared" si="0"/>
        <v>29188.5</v>
      </c>
      <c r="I10" s="14">
        <v>29188.5</v>
      </c>
      <c r="J10" s="14"/>
      <c r="K10" s="14">
        <f t="shared" si="1"/>
        <v>149728.5</v>
      </c>
      <c r="L10" s="17"/>
      <c r="M10" s="5"/>
      <c r="N10" s="3"/>
    </row>
    <row r="11" spans="1:14" s="37" customFormat="1" ht="39.75" customHeight="1" x14ac:dyDescent="0.25">
      <c r="A11" s="16">
        <v>5</v>
      </c>
      <c r="B11" s="39" t="s">
        <v>28</v>
      </c>
      <c r="C11" s="40">
        <v>1</v>
      </c>
      <c r="D11" s="40">
        <v>192</v>
      </c>
      <c r="E11" s="39" t="s">
        <v>48</v>
      </c>
      <c r="F11" s="40">
        <v>35232</v>
      </c>
      <c r="G11" s="40"/>
      <c r="H11" s="14">
        <f t="shared" si="0"/>
        <v>5281.7</v>
      </c>
      <c r="I11" s="14">
        <v>5281.7</v>
      </c>
      <c r="J11" s="40"/>
      <c r="K11" s="14">
        <f t="shared" si="1"/>
        <v>29950.3</v>
      </c>
      <c r="L11" s="31"/>
      <c r="M11" s="5"/>
      <c r="N11" s="3"/>
    </row>
    <row r="12" spans="1:14" ht="39.75" customHeight="1" thickBot="1" x14ac:dyDescent="0.3">
      <c r="A12" s="27"/>
      <c r="B12" s="18"/>
      <c r="C12" s="18"/>
      <c r="D12" s="18"/>
      <c r="E12" s="18"/>
      <c r="F12" s="22"/>
      <c r="G12" s="22"/>
      <c r="H12" s="24"/>
      <c r="I12" s="22"/>
      <c r="J12" s="22"/>
      <c r="K12" s="24"/>
      <c r="L12" s="19"/>
      <c r="M12" s="5"/>
      <c r="N12" s="3"/>
    </row>
    <row r="13" spans="1:14" s="45" customFormat="1" ht="25.5" customHeight="1" thickTop="1" x14ac:dyDescent="0.25">
      <c r="A13" s="41"/>
      <c r="B13" s="28" t="s">
        <v>12</v>
      </c>
      <c r="C13" s="41"/>
      <c r="D13" s="41"/>
      <c r="E13" s="42"/>
      <c r="F13" s="43">
        <f>SUM(F7:F12)</f>
        <v>3957447</v>
      </c>
      <c r="G13" s="43"/>
      <c r="H13" s="43">
        <f>SUM(H7:H12)</f>
        <v>98196.2</v>
      </c>
      <c r="I13" s="43">
        <f>SUM(I7:I12)</f>
        <v>98196.2</v>
      </c>
      <c r="J13" s="43"/>
      <c r="K13" s="43">
        <f>SUM(K7:K12)</f>
        <v>3859250.8</v>
      </c>
      <c r="L13" s="44"/>
      <c r="M13" s="42"/>
      <c r="N13" s="42"/>
    </row>
    <row r="14" spans="1:14" ht="15.75" customHeight="1" x14ac:dyDescent="0.25">
      <c r="A14" s="4"/>
      <c r="B14" s="2"/>
      <c r="C14" s="5"/>
      <c r="D14" s="5"/>
      <c r="E14" s="3"/>
      <c r="F14" s="5"/>
      <c r="G14" s="5"/>
      <c r="H14" s="5"/>
      <c r="I14" s="5"/>
      <c r="J14" s="5"/>
      <c r="K14" s="6"/>
      <c r="L14" s="6"/>
      <c r="M14" s="3"/>
      <c r="N14" s="2"/>
    </row>
    <row r="15" spans="1:14" ht="15.75" customHeight="1" x14ac:dyDescent="0.25">
      <c r="A15" s="63" t="s">
        <v>51</v>
      </c>
      <c r="B15" s="64"/>
      <c r="C15" s="64"/>
      <c r="D15" s="64"/>
      <c r="E15" s="64"/>
      <c r="F15" s="65" t="s">
        <v>37</v>
      </c>
      <c r="G15" s="64"/>
      <c r="H15" s="64"/>
      <c r="I15" s="64"/>
      <c r="J15" s="64"/>
      <c r="K15" s="64"/>
      <c r="L15" s="64"/>
      <c r="M15" s="7"/>
      <c r="N15" s="7"/>
    </row>
    <row r="16" spans="1:14" ht="15.75" customHeight="1" x14ac:dyDescent="0.25">
      <c r="A16" s="69" t="s">
        <v>50</v>
      </c>
      <c r="B16" s="64"/>
      <c r="C16" s="64"/>
      <c r="D16" s="64"/>
      <c r="E16" s="64"/>
      <c r="F16" s="66" t="s">
        <v>15</v>
      </c>
      <c r="G16" s="64"/>
      <c r="H16" s="64"/>
      <c r="I16" s="64"/>
      <c r="J16" s="64"/>
      <c r="K16" s="64"/>
      <c r="L16" s="64"/>
      <c r="M16" s="55">
        <f>SUM(H13,HuongLinh!H11)</f>
        <v>135611.20000000001</v>
      </c>
      <c r="N16" s="8"/>
    </row>
    <row r="17" spans="1:14" ht="15.75" customHeight="1" x14ac:dyDescent="0.25">
      <c r="A17" s="50"/>
      <c r="B17" s="53" t="s">
        <v>49</v>
      </c>
      <c r="C17" s="66" t="s">
        <v>38</v>
      </c>
      <c r="D17" s="66"/>
      <c r="E17" s="66"/>
      <c r="F17" s="48"/>
      <c r="G17" s="70" t="s">
        <v>52</v>
      </c>
      <c r="H17" s="70"/>
      <c r="I17" s="55"/>
      <c r="J17" s="70" t="s">
        <v>53</v>
      </c>
      <c r="K17" s="70"/>
      <c r="L17" s="6"/>
      <c r="M17" s="3">
        <v>169262</v>
      </c>
      <c r="N17" s="2"/>
    </row>
    <row r="18" spans="1:14" ht="15.75" customHeight="1" x14ac:dyDescent="0.25">
      <c r="A18" s="51"/>
      <c r="B18" s="49"/>
      <c r="C18" s="70" t="s">
        <v>39</v>
      </c>
      <c r="D18" s="71"/>
      <c r="E18" s="71"/>
      <c r="F18" s="48"/>
      <c r="G18" s="48"/>
      <c r="H18" s="48"/>
      <c r="I18" s="11"/>
      <c r="J18" s="11"/>
      <c r="K18" s="7"/>
      <c r="L18" s="6"/>
      <c r="M18" s="3"/>
      <c r="N18" s="2"/>
    </row>
    <row r="19" spans="1:14" ht="15.75" customHeight="1" x14ac:dyDescent="0.25">
      <c r="A19" s="48"/>
      <c r="B19" s="47"/>
      <c r="C19" s="11"/>
      <c r="D19" s="48"/>
      <c r="E19" s="9"/>
      <c r="F19" s="4"/>
      <c r="G19" s="4"/>
      <c r="H19" s="4"/>
      <c r="I19" s="48"/>
      <c r="J19" s="11"/>
      <c r="K19" s="7"/>
      <c r="L19" s="6"/>
      <c r="M19" s="3"/>
      <c r="N19" s="2"/>
    </row>
    <row r="20" spans="1:14" ht="15.75" customHeight="1" x14ac:dyDescent="0.25">
      <c r="A20" s="48"/>
      <c r="B20" s="47"/>
      <c r="C20" s="11"/>
      <c r="D20" s="48"/>
      <c r="E20" s="9"/>
      <c r="F20" s="48"/>
      <c r="G20" s="48"/>
      <c r="H20" s="48"/>
      <c r="I20" s="11"/>
      <c r="J20" s="11"/>
      <c r="K20" s="7"/>
      <c r="L20" s="6"/>
      <c r="M20" s="3"/>
      <c r="N20" s="2"/>
    </row>
    <row r="21" spans="1:14" ht="15.75" customHeight="1" x14ac:dyDescent="0.25">
      <c r="A21" s="48"/>
      <c r="B21" s="47"/>
      <c r="C21" s="11"/>
      <c r="D21" s="48"/>
      <c r="E21" s="9"/>
      <c r="F21" s="48"/>
      <c r="G21" s="48"/>
      <c r="H21" s="48"/>
      <c r="I21" s="11"/>
      <c r="J21" s="11"/>
      <c r="K21" s="7"/>
      <c r="L21" s="6"/>
      <c r="M21" s="3"/>
      <c r="N21" s="2"/>
    </row>
    <row r="22" spans="1:14" ht="15.75" customHeight="1" x14ac:dyDescent="0.25">
      <c r="A22" s="52"/>
      <c r="B22" s="53" t="s">
        <v>54</v>
      </c>
      <c r="C22" s="66" t="s">
        <v>41</v>
      </c>
      <c r="D22" s="66"/>
      <c r="E22" s="66"/>
      <c r="F22" s="54"/>
      <c r="G22" s="67"/>
      <c r="H22" s="67"/>
      <c r="I22" s="46"/>
      <c r="J22" s="46"/>
      <c r="K22" s="46"/>
      <c r="L22" s="46"/>
      <c r="M22" s="3"/>
      <c r="N22" s="2"/>
    </row>
    <row r="23" spans="1:14" ht="15.75" customHeight="1" x14ac:dyDescent="0.25">
      <c r="A23" s="68"/>
      <c r="B23" s="64"/>
      <c r="C23" s="12"/>
      <c r="D23" s="36"/>
      <c r="E23" s="9"/>
      <c r="F23" s="36"/>
      <c r="G23" s="36"/>
      <c r="H23" s="36"/>
      <c r="I23" s="11"/>
      <c r="J23" s="5"/>
      <c r="K23" s="6"/>
      <c r="L23" s="6"/>
      <c r="M23" s="3"/>
      <c r="N23" s="2"/>
    </row>
    <row r="24" spans="1:14" ht="15.75" customHeight="1" x14ac:dyDescent="0.25">
      <c r="A24" s="4"/>
      <c r="B24" s="2"/>
      <c r="C24" s="5"/>
      <c r="D24" s="5"/>
      <c r="E24" s="3"/>
      <c r="F24" s="5"/>
      <c r="G24" s="5"/>
      <c r="H24" s="5"/>
      <c r="I24" s="5"/>
      <c r="J24" s="5"/>
      <c r="K24" s="6"/>
      <c r="L24" s="6"/>
      <c r="M24" s="3"/>
      <c r="N24" s="2"/>
    </row>
    <row r="25" spans="1:14" ht="15.75" customHeight="1" x14ac:dyDescent="0.25">
      <c r="A25" s="4"/>
      <c r="B25" s="2"/>
      <c r="C25" s="5"/>
      <c r="D25" s="5"/>
      <c r="E25" s="3"/>
      <c r="F25" s="5"/>
      <c r="G25" s="5"/>
      <c r="H25" s="5"/>
      <c r="I25" s="5"/>
      <c r="J25" s="5"/>
      <c r="K25" s="6"/>
      <c r="L25" s="6"/>
      <c r="M25" s="3"/>
      <c r="N25" s="2"/>
    </row>
    <row r="26" spans="1:14" ht="15.75" customHeight="1" x14ac:dyDescent="0.25">
      <c r="A26" s="4"/>
      <c r="B26" s="2"/>
      <c r="C26" s="5"/>
      <c r="D26" s="5"/>
      <c r="E26" s="3"/>
      <c r="F26" s="5"/>
      <c r="G26" s="5"/>
      <c r="H26" s="5"/>
      <c r="I26" s="5"/>
      <c r="J26" s="5"/>
      <c r="K26" s="6"/>
      <c r="L26" s="6"/>
      <c r="M26" s="3"/>
      <c r="N26" s="2"/>
    </row>
    <row r="27" spans="1:14" ht="15.75" customHeight="1" x14ac:dyDescent="0.25">
      <c r="A27" s="4"/>
      <c r="B27" s="2"/>
      <c r="C27" s="5"/>
      <c r="D27" s="5"/>
      <c r="E27" s="3"/>
      <c r="F27" s="5"/>
      <c r="G27" s="5"/>
      <c r="H27" s="5"/>
      <c r="I27" s="5"/>
      <c r="J27" s="5"/>
      <c r="K27" s="6"/>
      <c r="L27" s="6"/>
      <c r="M27" s="3"/>
      <c r="N27" s="2"/>
    </row>
    <row r="28" spans="1:14" ht="15.75" customHeight="1" x14ac:dyDescent="0.25">
      <c r="A28" s="4"/>
      <c r="B28" s="2"/>
      <c r="C28" s="5"/>
      <c r="D28" s="5"/>
      <c r="E28" s="3"/>
      <c r="F28" s="5"/>
      <c r="G28" s="5"/>
      <c r="H28" s="5"/>
      <c r="I28" s="5"/>
      <c r="J28" s="5"/>
      <c r="K28" s="6"/>
      <c r="L28" s="6"/>
      <c r="M28" s="3"/>
      <c r="N28" s="2"/>
    </row>
    <row r="29" spans="1:14" ht="15.75" customHeight="1" x14ac:dyDescent="0.25">
      <c r="A29" s="4"/>
      <c r="B29" s="2"/>
      <c r="C29" s="5"/>
      <c r="D29" s="5"/>
      <c r="E29" s="3"/>
      <c r="F29" s="5"/>
      <c r="G29" s="5"/>
      <c r="H29" s="5"/>
      <c r="I29" s="5"/>
      <c r="J29" s="5"/>
      <c r="K29" s="6"/>
      <c r="L29" s="6"/>
      <c r="M29" s="3"/>
      <c r="N29" s="2"/>
    </row>
    <row r="30" spans="1:14" ht="15.75" customHeight="1" x14ac:dyDescent="0.25">
      <c r="A30" s="4"/>
      <c r="B30" s="2"/>
      <c r="C30" s="5"/>
      <c r="D30" s="5"/>
      <c r="E30" s="3"/>
      <c r="F30" s="5"/>
      <c r="G30" s="5"/>
      <c r="H30" s="5"/>
      <c r="I30" s="5"/>
      <c r="J30" s="5"/>
      <c r="K30" s="6"/>
      <c r="L30" s="6"/>
      <c r="M30" s="3"/>
      <c r="N30" s="2"/>
    </row>
    <row r="31" spans="1:14" ht="15.75" customHeight="1" x14ac:dyDescent="0.25">
      <c r="A31" s="4"/>
      <c r="B31" s="2"/>
      <c r="C31" s="5"/>
      <c r="D31" s="5"/>
      <c r="E31" s="3"/>
      <c r="F31" s="5"/>
      <c r="G31" s="5"/>
      <c r="H31" s="5"/>
      <c r="I31" s="5"/>
      <c r="J31" s="5"/>
      <c r="K31" s="6"/>
      <c r="L31" s="6"/>
      <c r="M31" s="3"/>
      <c r="N31" s="2"/>
    </row>
    <row r="32" spans="1:14" ht="15.75" customHeight="1" x14ac:dyDescent="0.25">
      <c r="A32" s="4"/>
      <c r="B32" s="2"/>
      <c r="C32" s="5"/>
      <c r="D32" s="5"/>
      <c r="E32" s="3"/>
      <c r="F32" s="5"/>
      <c r="G32" s="5"/>
      <c r="H32" s="5"/>
      <c r="I32" s="5"/>
      <c r="J32" s="5"/>
      <c r="K32" s="6"/>
      <c r="L32" s="6"/>
      <c r="M32" s="3"/>
      <c r="N32" s="2"/>
    </row>
    <row r="33" spans="1:14" ht="15.75" customHeight="1" x14ac:dyDescent="0.25">
      <c r="A33" s="4"/>
      <c r="B33" s="2"/>
      <c r="C33" s="5"/>
      <c r="D33" s="5"/>
      <c r="E33" s="3"/>
      <c r="F33" s="5"/>
      <c r="G33" s="5"/>
      <c r="H33" s="5"/>
      <c r="I33" s="5"/>
      <c r="J33" s="5"/>
      <c r="K33" s="6"/>
      <c r="L33" s="6"/>
      <c r="M33" s="3"/>
      <c r="N33" s="2"/>
    </row>
    <row r="34" spans="1:14" ht="15.75" customHeight="1" x14ac:dyDescent="0.25">
      <c r="A34" s="4"/>
      <c r="B34" s="2"/>
      <c r="C34" s="5"/>
      <c r="D34" s="5"/>
      <c r="E34" s="3"/>
      <c r="F34" s="5"/>
      <c r="G34" s="5"/>
      <c r="H34" s="5"/>
      <c r="I34" s="5"/>
      <c r="J34" s="5"/>
      <c r="K34" s="6"/>
      <c r="L34" s="6"/>
      <c r="M34" s="3"/>
      <c r="N34" s="2"/>
    </row>
  </sheetData>
  <mergeCells count="25">
    <mergeCell ref="A15:E15"/>
    <mergeCell ref="F15:L15"/>
    <mergeCell ref="A23:B23"/>
    <mergeCell ref="A16:E16"/>
    <mergeCell ref="F16:L16"/>
    <mergeCell ref="C17:E17"/>
    <mergeCell ref="G17:H17"/>
    <mergeCell ref="J17:K17"/>
    <mergeCell ref="C18:E18"/>
    <mergeCell ref="C22:E22"/>
    <mergeCell ref="G22:H22"/>
    <mergeCell ref="A1:L1"/>
    <mergeCell ref="A2:L2"/>
    <mergeCell ref="A3:M3"/>
    <mergeCell ref="A4:L4"/>
    <mergeCell ref="A5:A6"/>
    <mergeCell ref="B5:B6"/>
    <mergeCell ref="C5:C6"/>
    <mergeCell ref="D5:D6"/>
    <mergeCell ref="E5:E6"/>
    <mergeCell ref="F5:F6"/>
    <mergeCell ref="G5:G6"/>
    <mergeCell ref="H5:J5"/>
    <mergeCell ref="K5:K6"/>
    <mergeCell ref="L5:L6"/>
  </mergeCells>
  <pageMargins left="0.86614173228346458" right="0.31496062992125984" top="0.51181102362204722" bottom="0.39370078740157483" header="0" footer="0"/>
  <pageSetup paperSize="9" scale="8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5" x14ac:dyDescent="0.25"/>
  <sheetData>
    <row r="1" spans="1:1" x14ac:dyDescent="0.25">
      <c r="A1" s="23">
        <f>TANLINH1!I13+HuongLinh!I11</f>
        <v>136441.70000000001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N80"/>
  <sheetViews>
    <sheetView tabSelected="1" view="pageBreakPreview" zoomScale="85" zoomScaleNormal="100" zoomScaleSheetLayoutView="85" workbookViewId="0">
      <pane ySplit="6" topLeftCell="A55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5.28515625" style="32" customWidth="1"/>
    <col min="2" max="2" width="49" style="32" customWidth="1"/>
    <col min="3" max="3" width="7.5703125" style="32" customWidth="1"/>
    <col min="4" max="4" width="6.7109375" style="32" customWidth="1"/>
    <col min="5" max="5" width="11.42578125" style="32" customWidth="1"/>
    <col min="6" max="6" width="10.7109375" style="23" customWidth="1"/>
    <col min="7" max="7" width="12" style="23" customWidth="1"/>
    <col min="8" max="8" width="10.7109375" style="23" customWidth="1"/>
    <col min="9" max="9" width="9.85546875" style="23" customWidth="1"/>
    <col min="10" max="10" width="9.42578125" style="23" customWidth="1"/>
    <col min="11" max="11" width="11.140625" style="32" customWidth="1"/>
    <col min="12" max="12" width="15.5703125" style="32" customWidth="1"/>
    <col min="13" max="13" width="23.85546875" style="32" customWidth="1"/>
    <col min="14" max="14" width="9.140625" style="32" customWidth="1"/>
    <col min="15" max="16384" width="14.42578125" style="32"/>
  </cols>
  <sheetData>
    <row r="1" spans="1:14" ht="15.75" customHeight="1" x14ac:dyDescent="0.25">
      <c r="A1" s="72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4"/>
      <c r="M1" s="1"/>
      <c r="N1" s="1"/>
    </row>
    <row r="2" spans="1:14" ht="15.75" customHeight="1" x14ac:dyDescent="0.25">
      <c r="A2" s="75" t="s">
        <v>46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4"/>
      <c r="M2" s="1"/>
      <c r="N2" s="1"/>
    </row>
    <row r="3" spans="1:14" ht="15.75" hidden="1" customHeight="1" x14ac:dyDescent="0.25">
      <c r="A3" s="72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  <c r="N3" s="2"/>
    </row>
    <row r="4" spans="1:14" ht="24.75" customHeight="1" thickBot="1" x14ac:dyDescent="0.3">
      <c r="A4" s="76" t="s">
        <v>1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8"/>
      <c r="M4" s="1"/>
      <c r="N4" s="1"/>
    </row>
    <row r="5" spans="1:14" ht="45.75" customHeight="1" thickTop="1" x14ac:dyDescent="0.25">
      <c r="A5" s="79" t="s">
        <v>2</v>
      </c>
      <c r="B5" s="81" t="s">
        <v>3</v>
      </c>
      <c r="C5" s="83" t="s">
        <v>4</v>
      </c>
      <c r="D5" s="83" t="s">
        <v>5</v>
      </c>
      <c r="E5" s="81" t="s">
        <v>6</v>
      </c>
      <c r="F5" s="83" t="s">
        <v>7</v>
      </c>
      <c r="G5" s="83" t="s">
        <v>8</v>
      </c>
      <c r="H5" s="85" t="s">
        <v>9</v>
      </c>
      <c r="I5" s="86"/>
      <c r="J5" s="87"/>
      <c r="K5" s="81" t="s">
        <v>10</v>
      </c>
      <c r="L5" s="88" t="s">
        <v>11</v>
      </c>
      <c r="M5" s="2"/>
      <c r="N5" s="2"/>
    </row>
    <row r="6" spans="1:14" ht="45" customHeight="1" x14ac:dyDescent="0.25">
      <c r="A6" s="80"/>
      <c r="B6" s="82"/>
      <c r="C6" s="82"/>
      <c r="D6" s="82"/>
      <c r="E6" s="82"/>
      <c r="F6" s="84"/>
      <c r="G6" s="84"/>
      <c r="H6" s="20" t="s">
        <v>12</v>
      </c>
      <c r="I6" s="20" t="s">
        <v>13</v>
      </c>
      <c r="J6" s="20" t="s">
        <v>14</v>
      </c>
      <c r="K6" s="82"/>
      <c r="L6" s="89"/>
      <c r="M6" s="2"/>
      <c r="N6" s="2"/>
    </row>
    <row r="7" spans="1:14" ht="39.75" customHeight="1" x14ac:dyDescent="0.25">
      <c r="A7" s="16">
        <v>1</v>
      </c>
      <c r="B7" s="15" t="s">
        <v>28</v>
      </c>
      <c r="C7" s="14">
        <v>1</v>
      </c>
      <c r="D7" s="14">
        <v>56</v>
      </c>
      <c r="E7" s="15" t="s">
        <v>29</v>
      </c>
      <c r="F7" s="14">
        <v>1189106.6000000001</v>
      </c>
      <c r="G7" s="14"/>
      <c r="H7" s="14">
        <f>I7</f>
        <v>44363</v>
      </c>
      <c r="I7" s="21">
        <v>44363</v>
      </c>
      <c r="J7" s="14"/>
      <c r="K7" s="14">
        <v>1146232.7000000002</v>
      </c>
      <c r="L7" s="17"/>
      <c r="M7" s="5"/>
      <c r="N7" s="3"/>
    </row>
    <row r="8" spans="1:14" ht="39.75" customHeight="1" x14ac:dyDescent="0.25">
      <c r="A8" s="16">
        <v>2</v>
      </c>
      <c r="B8" s="15" t="s">
        <v>28</v>
      </c>
      <c r="C8" s="14">
        <v>1</v>
      </c>
      <c r="D8" s="14">
        <v>72</v>
      </c>
      <c r="E8" s="15" t="s">
        <v>35</v>
      </c>
      <c r="F8" s="14">
        <v>760616.6</v>
      </c>
      <c r="G8" s="14"/>
      <c r="H8" s="14">
        <f t="shared" ref="H8:H57" si="0">I8</f>
        <v>15401</v>
      </c>
      <c r="I8" s="21">
        <v>15401</v>
      </c>
      <c r="J8" s="14"/>
      <c r="K8" s="14">
        <v>745974.2</v>
      </c>
      <c r="L8" s="17"/>
      <c r="M8" s="5"/>
      <c r="N8" s="5">
        <f>SUM(H5:H8)</f>
        <v>59764</v>
      </c>
    </row>
    <row r="9" spans="1:14" ht="39.75" customHeight="1" x14ac:dyDescent="0.25">
      <c r="A9" s="16">
        <v>3</v>
      </c>
      <c r="B9" s="13" t="s">
        <v>28</v>
      </c>
      <c r="C9" s="13">
        <v>1</v>
      </c>
      <c r="D9" s="13">
        <v>195</v>
      </c>
      <c r="E9" s="13" t="s">
        <v>48</v>
      </c>
      <c r="F9" s="21">
        <v>21751</v>
      </c>
      <c r="G9" s="21"/>
      <c r="H9" s="14">
        <f t="shared" si="0"/>
        <v>7195</v>
      </c>
      <c r="I9" s="21">
        <v>7195</v>
      </c>
      <c r="J9" s="21"/>
      <c r="K9" s="14">
        <v>14718</v>
      </c>
      <c r="L9" s="17"/>
      <c r="M9" s="5"/>
      <c r="N9" s="3"/>
    </row>
    <row r="10" spans="1:14" ht="39.75" customHeight="1" x14ac:dyDescent="0.25">
      <c r="A10" s="16">
        <v>4</v>
      </c>
      <c r="B10" s="15" t="s">
        <v>28</v>
      </c>
      <c r="C10" s="14">
        <v>1</v>
      </c>
      <c r="D10" s="14">
        <v>223</v>
      </c>
      <c r="E10" s="15" t="s">
        <v>35</v>
      </c>
      <c r="F10" s="14">
        <v>271996.79999999999</v>
      </c>
      <c r="G10" s="14"/>
      <c r="H10" s="14">
        <f t="shared" si="0"/>
        <v>17406</v>
      </c>
      <c r="I10" s="21">
        <v>17406</v>
      </c>
      <c r="J10" s="14"/>
      <c r="K10" s="14">
        <v>255946.19999999998</v>
      </c>
      <c r="L10" s="17"/>
      <c r="M10" s="5"/>
      <c r="N10" s="3">
        <v>107868</v>
      </c>
    </row>
    <row r="11" spans="1:14" ht="39.75" customHeight="1" x14ac:dyDescent="0.25">
      <c r="A11" s="16">
        <v>5</v>
      </c>
      <c r="B11" s="15" t="s">
        <v>27</v>
      </c>
      <c r="C11" s="14">
        <v>1</v>
      </c>
      <c r="D11" s="14">
        <v>73</v>
      </c>
      <c r="E11" s="15" t="s">
        <v>26</v>
      </c>
      <c r="F11" s="14">
        <v>79315.399999999994</v>
      </c>
      <c r="G11" s="14"/>
      <c r="H11" s="14">
        <f t="shared" si="0"/>
        <v>270</v>
      </c>
      <c r="I11" s="21">
        <v>270</v>
      </c>
      <c r="J11" s="14"/>
      <c r="K11" s="14">
        <v>79045.399999999994</v>
      </c>
      <c r="L11" s="17"/>
      <c r="M11" s="5"/>
      <c r="N11" s="3"/>
    </row>
    <row r="12" spans="1:14" ht="39.75" customHeight="1" x14ac:dyDescent="0.25">
      <c r="A12" s="16">
        <v>6</v>
      </c>
      <c r="B12" s="15" t="s">
        <v>31</v>
      </c>
      <c r="C12" s="14">
        <v>1</v>
      </c>
      <c r="D12" s="14">
        <v>59</v>
      </c>
      <c r="E12" s="15" t="s">
        <v>21</v>
      </c>
      <c r="F12" s="14">
        <v>38851</v>
      </c>
      <c r="G12" s="14"/>
      <c r="H12" s="14">
        <f t="shared" si="0"/>
        <v>3645</v>
      </c>
      <c r="I12" s="21">
        <v>3645</v>
      </c>
      <c r="J12" s="14"/>
      <c r="K12" s="14">
        <v>35205.699999999997</v>
      </c>
      <c r="L12" s="17"/>
      <c r="M12" s="5"/>
      <c r="N12" s="3"/>
    </row>
    <row r="13" spans="1:14" ht="39.75" customHeight="1" x14ac:dyDescent="0.25">
      <c r="A13" s="16">
        <v>7</v>
      </c>
      <c r="B13" s="15" t="s">
        <v>32</v>
      </c>
      <c r="C13" s="14">
        <v>1</v>
      </c>
      <c r="D13" s="14">
        <v>408</v>
      </c>
      <c r="E13" s="15" t="s">
        <v>21</v>
      </c>
      <c r="F13" s="14">
        <v>11469.1</v>
      </c>
      <c r="G13" s="14"/>
      <c r="H13" s="14">
        <f t="shared" si="0"/>
        <v>2141</v>
      </c>
      <c r="I13" s="21">
        <v>2141</v>
      </c>
      <c r="J13" s="14"/>
      <c r="K13" s="14">
        <v>9328.5</v>
      </c>
      <c r="L13" s="17"/>
      <c r="M13" s="5"/>
      <c r="N13" s="3"/>
    </row>
    <row r="14" spans="1:14" ht="39.75" customHeight="1" x14ac:dyDescent="0.25">
      <c r="A14" s="16">
        <v>8</v>
      </c>
      <c r="B14" s="15" t="s">
        <v>30</v>
      </c>
      <c r="C14" s="14">
        <v>1</v>
      </c>
      <c r="D14" s="14">
        <v>121</v>
      </c>
      <c r="E14" s="15" t="s">
        <v>21</v>
      </c>
      <c r="F14" s="14">
        <v>4839.8999999999996</v>
      </c>
      <c r="G14" s="14"/>
      <c r="H14" s="14">
        <f t="shared" si="0"/>
        <v>444</v>
      </c>
      <c r="I14" s="21">
        <v>444</v>
      </c>
      <c r="J14" s="14"/>
      <c r="K14" s="14">
        <v>3899.2</v>
      </c>
      <c r="L14" s="17"/>
      <c r="M14" s="5"/>
      <c r="N14" s="3"/>
    </row>
    <row r="15" spans="1:14" ht="39.75" customHeight="1" x14ac:dyDescent="0.25">
      <c r="A15" s="16">
        <v>9</v>
      </c>
      <c r="B15" s="13" t="s">
        <v>55</v>
      </c>
      <c r="C15" s="13">
        <v>1</v>
      </c>
      <c r="D15" s="13">
        <v>103</v>
      </c>
      <c r="E15" s="13" t="s">
        <v>21</v>
      </c>
      <c r="F15" s="21">
        <v>5113</v>
      </c>
      <c r="G15" s="21"/>
      <c r="H15" s="14">
        <f t="shared" si="0"/>
        <v>2608</v>
      </c>
      <c r="I15" s="21">
        <v>2608</v>
      </c>
      <c r="J15" s="21"/>
      <c r="K15" s="14">
        <v>2505.4</v>
      </c>
      <c r="L15" s="17"/>
      <c r="M15" s="5"/>
      <c r="N15" s="3"/>
    </row>
    <row r="16" spans="1:14" s="46" customFormat="1" ht="39.75" customHeight="1" x14ac:dyDescent="0.25">
      <c r="A16" s="16">
        <v>10</v>
      </c>
      <c r="B16" s="15" t="s">
        <v>17</v>
      </c>
      <c r="C16" s="14">
        <v>1</v>
      </c>
      <c r="D16" s="14">
        <v>404</v>
      </c>
      <c r="E16" s="15" t="s">
        <v>21</v>
      </c>
      <c r="F16" s="14">
        <v>11074.1</v>
      </c>
      <c r="G16" s="14"/>
      <c r="H16" s="14">
        <f t="shared" si="0"/>
        <v>273</v>
      </c>
      <c r="I16" s="21">
        <v>273</v>
      </c>
      <c r="J16" s="14"/>
      <c r="K16" s="14">
        <v>10800.9</v>
      </c>
      <c r="L16" s="17"/>
      <c r="M16" s="5"/>
      <c r="N16" s="3"/>
    </row>
    <row r="17" spans="1:14" s="46" customFormat="1" ht="39.75" customHeight="1" x14ac:dyDescent="0.25">
      <c r="A17" s="16">
        <v>11</v>
      </c>
      <c r="B17" s="15" t="s">
        <v>24</v>
      </c>
      <c r="C17" s="14">
        <v>1</v>
      </c>
      <c r="D17" s="14">
        <v>108</v>
      </c>
      <c r="E17" s="15" t="s">
        <v>21</v>
      </c>
      <c r="F17" s="14">
        <v>6876</v>
      </c>
      <c r="G17" s="14"/>
      <c r="H17" s="14">
        <f t="shared" si="0"/>
        <v>251</v>
      </c>
      <c r="I17" s="21">
        <v>251</v>
      </c>
      <c r="J17" s="14"/>
      <c r="K17" s="14">
        <v>6625.3</v>
      </c>
      <c r="L17" s="17"/>
      <c r="M17" s="5"/>
      <c r="N17" s="3"/>
    </row>
    <row r="18" spans="1:14" s="46" customFormat="1" ht="39.75" customHeight="1" x14ac:dyDescent="0.25">
      <c r="A18" s="16">
        <v>12</v>
      </c>
      <c r="B18" s="15" t="s">
        <v>56</v>
      </c>
      <c r="C18" s="14">
        <v>1</v>
      </c>
      <c r="D18" s="14">
        <v>409</v>
      </c>
      <c r="E18" s="15" t="s">
        <v>21</v>
      </c>
      <c r="F18" s="14">
        <v>1867.1</v>
      </c>
      <c r="G18" s="14"/>
      <c r="H18" s="14">
        <f t="shared" si="0"/>
        <v>895</v>
      </c>
      <c r="I18" s="21">
        <v>895</v>
      </c>
      <c r="J18" s="14"/>
      <c r="K18" s="14">
        <v>971.8</v>
      </c>
      <c r="L18" s="17"/>
      <c r="M18" s="5"/>
      <c r="N18" s="3"/>
    </row>
    <row r="19" spans="1:14" s="56" customFormat="1" ht="39.75" customHeight="1" x14ac:dyDescent="0.25">
      <c r="A19" s="16">
        <v>13</v>
      </c>
      <c r="B19" s="15" t="s">
        <v>32</v>
      </c>
      <c r="C19" s="14">
        <v>1</v>
      </c>
      <c r="D19" s="14">
        <v>410</v>
      </c>
      <c r="E19" s="15" t="s">
        <v>21</v>
      </c>
      <c r="F19" s="14">
        <v>5725.6</v>
      </c>
      <c r="G19" s="14"/>
      <c r="H19" s="14">
        <f t="shared" si="0"/>
        <v>1131</v>
      </c>
      <c r="I19" s="21">
        <v>1131</v>
      </c>
      <c r="J19" s="14"/>
      <c r="K19" s="14">
        <v>4594.7</v>
      </c>
      <c r="L19" s="17"/>
      <c r="M19" s="5"/>
      <c r="N19" s="3"/>
    </row>
    <row r="20" spans="1:14" ht="39.75" customHeight="1" x14ac:dyDescent="0.25">
      <c r="A20" s="16">
        <v>14</v>
      </c>
      <c r="B20" s="15" t="s">
        <v>25</v>
      </c>
      <c r="C20" s="14">
        <v>1</v>
      </c>
      <c r="D20" s="14">
        <v>95</v>
      </c>
      <c r="E20" s="15" t="s">
        <v>21</v>
      </c>
      <c r="F20" s="14">
        <v>11844</v>
      </c>
      <c r="G20" s="14"/>
      <c r="H20" s="14">
        <f t="shared" si="0"/>
        <v>7505</v>
      </c>
      <c r="I20" s="21">
        <v>7505</v>
      </c>
      <c r="J20" s="14"/>
      <c r="K20" s="14">
        <v>4339.1000000000004</v>
      </c>
      <c r="L20" s="17"/>
      <c r="M20" s="5"/>
      <c r="N20" s="3"/>
    </row>
    <row r="21" spans="1:14" ht="39.75" customHeight="1" x14ac:dyDescent="0.25">
      <c r="A21" s="16">
        <v>15</v>
      </c>
      <c r="B21" s="15" t="s">
        <v>32</v>
      </c>
      <c r="C21" s="14">
        <v>1</v>
      </c>
      <c r="D21" s="14">
        <v>411</v>
      </c>
      <c r="E21" s="15" t="s">
        <v>21</v>
      </c>
      <c r="F21" s="14">
        <v>18148.8</v>
      </c>
      <c r="G21" s="14"/>
      <c r="H21" s="14">
        <f t="shared" si="0"/>
        <v>844</v>
      </c>
      <c r="I21" s="21">
        <v>844</v>
      </c>
      <c r="J21" s="14"/>
      <c r="K21" s="14">
        <v>16745.5</v>
      </c>
      <c r="L21" s="17"/>
      <c r="M21" s="5"/>
      <c r="N21" s="3"/>
    </row>
    <row r="22" spans="1:14" ht="39.75" customHeight="1" x14ac:dyDescent="0.25">
      <c r="A22" s="16">
        <v>16</v>
      </c>
      <c r="B22" s="15" t="s">
        <v>17</v>
      </c>
      <c r="C22" s="14">
        <v>1</v>
      </c>
      <c r="D22" s="14">
        <v>398</v>
      </c>
      <c r="E22" s="15" t="s">
        <v>21</v>
      </c>
      <c r="F22" s="14">
        <v>10343.4</v>
      </c>
      <c r="G22" s="14"/>
      <c r="H22" s="14">
        <f t="shared" si="0"/>
        <v>8956</v>
      </c>
      <c r="I22" s="21">
        <v>8956</v>
      </c>
      <c r="J22" s="14"/>
      <c r="K22" s="14">
        <v>1387.5</v>
      </c>
      <c r="L22" s="17"/>
      <c r="M22" s="5"/>
      <c r="N22" s="3"/>
    </row>
    <row r="23" spans="1:14" ht="39.75" customHeight="1" x14ac:dyDescent="0.25">
      <c r="A23" s="16">
        <v>17</v>
      </c>
      <c r="B23" s="15" t="s">
        <v>23</v>
      </c>
      <c r="C23" s="14">
        <v>1</v>
      </c>
      <c r="D23" s="14">
        <v>106</v>
      </c>
      <c r="E23" s="15" t="s">
        <v>29</v>
      </c>
      <c r="F23" s="14">
        <v>18741.7</v>
      </c>
      <c r="G23" s="14"/>
      <c r="H23" s="14">
        <f t="shared" si="0"/>
        <v>2748</v>
      </c>
      <c r="I23" s="21">
        <v>2748</v>
      </c>
      <c r="J23" s="14"/>
      <c r="K23" s="14">
        <v>15993.800000000001</v>
      </c>
      <c r="L23" s="17"/>
      <c r="M23" s="5"/>
      <c r="N23" s="3"/>
    </row>
    <row r="24" spans="1:14" ht="39.75" customHeight="1" x14ac:dyDescent="0.25">
      <c r="A24" s="16">
        <v>18</v>
      </c>
      <c r="B24" s="15" t="s">
        <v>17</v>
      </c>
      <c r="C24" s="14">
        <v>1</v>
      </c>
      <c r="D24" s="14">
        <v>399</v>
      </c>
      <c r="E24" s="15" t="s">
        <v>21</v>
      </c>
      <c r="F24" s="14">
        <v>10363.5</v>
      </c>
      <c r="G24" s="14"/>
      <c r="H24" s="14">
        <f t="shared" si="0"/>
        <v>5697</v>
      </c>
      <c r="I24" s="21">
        <v>5697</v>
      </c>
      <c r="J24" s="14"/>
      <c r="K24" s="14">
        <v>4666.8999999999996</v>
      </c>
      <c r="L24" s="17"/>
      <c r="M24" s="5"/>
      <c r="N24" s="3"/>
    </row>
    <row r="25" spans="1:14" ht="39.75" customHeight="1" x14ac:dyDescent="0.25">
      <c r="A25" s="16">
        <v>19</v>
      </c>
      <c r="B25" s="13" t="s">
        <v>18</v>
      </c>
      <c r="C25" s="13">
        <v>11</v>
      </c>
      <c r="D25" s="13">
        <v>24</v>
      </c>
      <c r="E25" s="13" t="s">
        <v>16</v>
      </c>
      <c r="F25" s="21">
        <v>3552.2</v>
      </c>
      <c r="G25" s="21"/>
      <c r="H25" s="14">
        <f t="shared" si="0"/>
        <v>325</v>
      </c>
      <c r="I25" s="21">
        <v>325</v>
      </c>
      <c r="J25" s="21"/>
      <c r="K25" s="14">
        <v>3227.7</v>
      </c>
      <c r="L25" s="17"/>
      <c r="M25" s="5"/>
      <c r="N25" s="3"/>
    </row>
    <row r="26" spans="1:14" ht="39.75" customHeight="1" x14ac:dyDescent="0.25">
      <c r="A26" s="16">
        <v>20</v>
      </c>
      <c r="B26" s="13" t="s">
        <v>22</v>
      </c>
      <c r="C26" s="13">
        <v>5</v>
      </c>
      <c r="D26" s="13">
        <v>64</v>
      </c>
      <c r="E26" s="13" t="s">
        <v>16</v>
      </c>
      <c r="F26" s="21">
        <v>2431.6</v>
      </c>
      <c r="G26" s="21"/>
      <c r="H26" s="14">
        <f t="shared" si="0"/>
        <v>1263</v>
      </c>
      <c r="I26" s="21">
        <v>1263</v>
      </c>
      <c r="J26" s="21"/>
      <c r="K26" s="14">
        <v>1168.8999999999999</v>
      </c>
      <c r="L26" s="17"/>
      <c r="M26" s="5"/>
      <c r="N26" s="3"/>
    </row>
    <row r="27" spans="1:14" ht="39.75" customHeight="1" x14ac:dyDescent="0.25">
      <c r="A27" s="16">
        <v>21</v>
      </c>
      <c r="B27" s="13" t="s">
        <v>22</v>
      </c>
      <c r="C27" s="13">
        <v>5</v>
      </c>
      <c r="D27" s="13">
        <v>65</v>
      </c>
      <c r="E27" s="13" t="s">
        <v>16</v>
      </c>
      <c r="F27" s="21">
        <v>1062.2</v>
      </c>
      <c r="G27" s="21"/>
      <c r="H27" s="14">
        <f t="shared" si="0"/>
        <v>775</v>
      </c>
      <c r="I27" s="21">
        <v>775</v>
      </c>
      <c r="J27" s="21"/>
      <c r="K27" s="14">
        <v>287</v>
      </c>
      <c r="L27" s="17"/>
      <c r="M27" s="5"/>
      <c r="N27" s="3"/>
    </row>
    <row r="28" spans="1:14" ht="39.75" customHeight="1" x14ac:dyDescent="0.25">
      <c r="A28" s="16">
        <v>22</v>
      </c>
      <c r="B28" s="13" t="s">
        <v>34</v>
      </c>
      <c r="C28" s="13">
        <v>6</v>
      </c>
      <c r="D28" s="13">
        <v>916</v>
      </c>
      <c r="E28" s="13" t="s">
        <v>16</v>
      </c>
      <c r="F28" s="21">
        <v>6645</v>
      </c>
      <c r="G28" s="21"/>
      <c r="H28" s="14">
        <f t="shared" si="0"/>
        <v>1838</v>
      </c>
      <c r="I28" s="21">
        <v>1838</v>
      </c>
      <c r="J28" s="21"/>
      <c r="K28" s="14">
        <v>4807.1000000000004</v>
      </c>
      <c r="L28" s="17"/>
      <c r="M28" s="5"/>
      <c r="N28" s="3"/>
    </row>
    <row r="29" spans="1:14" ht="39.75" customHeight="1" x14ac:dyDescent="0.25">
      <c r="A29" s="16">
        <v>23</v>
      </c>
      <c r="B29" s="13" t="s">
        <v>34</v>
      </c>
      <c r="C29" s="13">
        <v>6</v>
      </c>
      <c r="D29" s="13">
        <v>911</v>
      </c>
      <c r="E29" s="13" t="s">
        <v>16</v>
      </c>
      <c r="F29" s="21">
        <v>9503</v>
      </c>
      <c r="G29" s="21"/>
      <c r="H29" s="14">
        <f t="shared" si="0"/>
        <v>6497</v>
      </c>
      <c r="I29" s="21">
        <v>6497</v>
      </c>
      <c r="J29" s="21"/>
      <c r="K29" s="14">
        <v>3005.8999999999996</v>
      </c>
      <c r="L29" s="17"/>
      <c r="M29" s="5"/>
      <c r="N29" s="3"/>
    </row>
    <row r="30" spans="1:14" ht="39.75" customHeight="1" x14ac:dyDescent="0.25">
      <c r="A30" s="16">
        <v>24</v>
      </c>
      <c r="B30" s="13" t="s">
        <v>34</v>
      </c>
      <c r="C30" s="13">
        <v>6</v>
      </c>
      <c r="D30" s="13">
        <v>890</v>
      </c>
      <c r="E30" s="13" t="s">
        <v>16</v>
      </c>
      <c r="F30" s="21">
        <v>20338</v>
      </c>
      <c r="G30" s="21"/>
      <c r="H30" s="14">
        <f t="shared" si="0"/>
        <v>10017</v>
      </c>
      <c r="I30" s="21">
        <v>10017</v>
      </c>
      <c r="J30" s="21"/>
      <c r="K30" s="14">
        <v>10320.6</v>
      </c>
      <c r="L30" s="17"/>
      <c r="M30" s="5"/>
      <c r="N30" s="3"/>
    </row>
    <row r="31" spans="1:14" ht="39.75" customHeight="1" x14ac:dyDescent="0.25">
      <c r="A31" s="16">
        <v>25</v>
      </c>
      <c r="B31" s="15" t="s">
        <v>34</v>
      </c>
      <c r="C31" s="14">
        <v>1</v>
      </c>
      <c r="D31" s="14">
        <v>78</v>
      </c>
      <c r="E31" s="15" t="s">
        <v>29</v>
      </c>
      <c r="F31" s="14">
        <v>10547.1</v>
      </c>
      <c r="G31" s="14"/>
      <c r="H31" s="14">
        <f t="shared" si="0"/>
        <v>2033</v>
      </c>
      <c r="I31" s="21">
        <v>2033</v>
      </c>
      <c r="J31" s="14"/>
      <c r="K31" s="14">
        <v>8513.8000000000011</v>
      </c>
      <c r="L31" s="17"/>
      <c r="M31" s="5"/>
      <c r="N31" s="3"/>
    </row>
    <row r="32" spans="1:14" ht="39.75" customHeight="1" x14ac:dyDescent="0.25">
      <c r="A32" s="16">
        <v>26</v>
      </c>
      <c r="B32" s="13" t="s">
        <v>34</v>
      </c>
      <c r="C32" s="13">
        <v>11</v>
      </c>
      <c r="D32" s="13">
        <v>2</v>
      </c>
      <c r="E32" s="13" t="s">
        <v>16</v>
      </c>
      <c r="F32" s="21">
        <v>2588</v>
      </c>
      <c r="G32" s="21"/>
      <c r="H32" s="14">
        <f t="shared" si="0"/>
        <v>188</v>
      </c>
      <c r="I32" s="21">
        <v>188</v>
      </c>
      <c r="J32" s="21"/>
      <c r="K32" s="14">
        <v>2400.5</v>
      </c>
      <c r="L32" s="17"/>
      <c r="M32" s="5"/>
      <c r="N32" s="3"/>
    </row>
    <row r="33" spans="1:14" ht="39.75" customHeight="1" x14ac:dyDescent="0.25">
      <c r="A33" s="16">
        <v>27</v>
      </c>
      <c r="B33" s="13" t="s">
        <v>34</v>
      </c>
      <c r="C33" s="13">
        <v>11</v>
      </c>
      <c r="D33" s="13">
        <v>8</v>
      </c>
      <c r="E33" s="13" t="s">
        <v>16</v>
      </c>
      <c r="F33" s="21">
        <v>7079.6</v>
      </c>
      <c r="G33" s="21"/>
      <c r="H33" s="14">
        <f t="shared" si="0"/>
        <v>560</v>
      </c>
      <c r="I33" s="21">
        <v>560</v>
      </c>
      <c r="J33" s="21"/>
      <c r="K33" s="14">
        <v>6519.5</v>
      </c>
      <c r="L33" s="17"/>
      <c r="M33" s="5"/>
      <c r="N33" s="3"/>
    </row>
    <row r="34" spans="1:14" ht="39.75" customHeight="1" x14ac:dyDescent="0.25">
      <c r="A34" s="16">
        <v>28</v>
      </c>
      <c r="B34" s="13" t="s">
        <v>34</v>
      </c>
      <c r="C34" s="13">
        <v>11</v>
      </c>
      <c r="D34" s="13">
        <v>38</v>
      </c>
      <c r="E34" s="13" t="s">
        <v>16</v>
      </c>
      <c r="F34" s="21">
        <v>5956.1</v>
      </c>
      <c r="G34" s="21"/>
      <c r="H34" s="14">
        <f t="shared" si="0"/>
        <v>555</v>
      </c>
      <c r="I34" s="21">
        <v>555</v>
      </c>
      <c r="J34" s="21"/>
      <c r="K34" s="14">
        <v>5401.1</v>
      </c>
      <c r="L34" s="17"/>
      <c r="M34" s="5"/>
      <c r="N34" s="3"/>
    </row>
    <row r="35" spans="1:14" ht="39.75" customHeight="1" x14ac:dyDescent="0.25">
      <c r="A35" s="16">
        <v>29</v>
      </c>
      <c r="B35" s="13" t="s">
        <v>34</v>
      </c>
      <c r="C35" s="13">
        <v>11</v>
      </c>
      <c r="D35" s="13">
        <v>41</v>
      </c>
      <c r="E35" s="13" t="s">
        <v>16</v>
      </c>
      <c r="F35" s="21">
        <v>8457.2999999999993</v>
      </c>
      <c r="G35" s="21"/>
      <c r="H35" s="14">
        <f t="shared" si="0"/>
        <v>919</v>
      </c>
      <c r="I35" s="21">
        <v>919</v>
      </c>
      <c r="J35" s="21"/>
      <c r="K35" s="14">
        <v>7538.1999999999989</v>
      </c>
      <c r="L35" s="17"/>
      <c r="M35" s="5"/>
      <c r="N35" s="3"/>
    </row>
    <row r="36" spans="1:14" ht="39.75" customHeight="1" x14ac:dyDescent="0.25">
      <c r="A36" s="16">
        <v>30</v>
      </c>
      <c r="B36" s="13" t="s">
        <v>34</v>
      </c>
      <c r="C36" s="13">
        <v>11</v>
      </c>
      <c r="D36" s="13">
        <v>49</v>
      </c>
      <c r="E36" s="13" t="s">
        <v>16</v>
      </c>
      <c r="F36" s="21">
        <v>10716.5</v>
      </c>
      <c r="G36" s="21"/>
      <c r="H36" s="14">
        <f t="shared" si="0"/>
        <v>1234</v>
      </c>
      <c r="I36" s="21">
        <v>1234</v>
      </c>
      <c r="J36" s="21"/>
      <c r="K36" s="14">
        <v>9482.9</v>
      </c>
      <c r="L36" s="17"/>
      <c r="M36" s="5"/>
      <c r="N36" s="3"/>
    </row>
    <row r="37" spans="1:14" ht="39.75" customHeight="1" x14ac:dyDescent="0.25">
      <c r="A37" s="16">
        <v>31</v>
      </c>
      <c r="B37" s="13" t="s">
        <v>20</v>
      </c>
      <c r="C37" s="13">
        <v>11</v>
      </c>
      <c r="D37" s="13">
        <v>40</v>
      </c>
      <c r="E37" s="13" t="s">
        <v>16</v>
      </c>
      <c r="F37" s="21">
        <v>6987.6</v>
      </c>
      <c r="G37" s="21"/>
      <c r="H37" s="14">
        <f t="shared" si="0"/>
        <v>3274</v>
      </c>
      <c r="I37" s="21">
        <v>3274</v>
      </c>
      <c r="J37" s="21"/>
      <c r="K37" s="14">
        <v>3713.7000000000003</v>
      </c>
      <c r="L37" s="17"/>
      <c r="M37" s="5"/>
      <c r="N37" s="3"/>
    </row>
    <row r="38" spans="1:14" ht="39.75" customHeight="1" x14ac:dyDescent="0.25">
      <c r="A38" s="16">
        <v>32</v>
      </c>
      <c r="B38" s="13" t="s">
        <v>32</v>
      </c>
      <c r="C38" s="13">
        <v>11</v>
      </c>
      <c r="D38" s="13">
        <v>19</v>
      </c>
      <c r="E38" s="13" t="s">
        <v>16</v>
      </c>
      <c r="F38" s="21">
        <v>1245.8</v>
      </c>
      <c r="G38" s="21"/>
      <c r="H38" s="14">
        <f t="shared" si="0"/>
        <v>719</v>
      </c>
      <c r="I38" s="21">
        <v>719</v>
      </c>
      <c r="J38" s="21"/>
      <c r="K38" s="14">
        <v>526.5</v>
      </c>
      <c r="L38" s="17"/>
      <c r="M38" s="5"/>
      <c r="N38" s="3"/>
    </row>
    <row r="39" spans="1:14" ht="39.75" customHeight="1" x14ac:dyDescent="0.25">
      <c r="A39" s="16">
        <v>33</v>
      </c>
      <c r="B39" s="15" t="s">
        <v>33</v>
      </c>
      <c r="C39" s="14">
        <v>1</v>
      </c>
      <c r="D39" s="14">
        <v>406</v>
      </c>
      <c r="E39" s="15" t="s">
        <v>21</v>
      </c>
      <c r="F39" s="14">
        <v>9572.9</v>
      </c>
      <c r="G39" s="14"/>
      <c r="H39" s="14">
        <f t="shared" si="0"/>
        <v>2029</v>
      </c>
      <c r="I39" s="21">
        <v>2029</v>
      </c>
      <c r="J39" s="14"/>
      <c r="K39" s="14">
        <v>7544.2999999999993</v>
      </c>
      <c r="L39" s="17"/>
      <c r="M39" s="62"/>
      <c r="N39" s="3"/>
    </row>
    <row r="40" spans="1:14" ht="39.75" customHeight="1" x14ac:dyDescent="0.25">
      <c r="A40" s="16">
        <v>34</v>
      </c>
      <c r="B40" s="15" t="s">
        <v>33</v>
      </c>
      <c r="C40" s="14">
        <v>1</v>
      </c>
      <c r="D40" s="14">
        <v>407</v>
      </c>
      <c r="E40" s="15" t="s">
        <v>29</v>
      </c>
      <c r="F40" s="14">
        <v>12650</v>
      </c>
      <c r="G40" s="14"/>
      <c r="H40" s="14">
        <f t="shared" si="0"/>
        <v>3485</v>
      </c>
      <c r="I40" s="21">
        <v>3485</v>
      </c>
      <c r="J40" s="14"/>
      <c r="K40" s="14">
        <f>F40-H40</f>
        <v>9165</v>
      </c>
      <c r="L40" s="17"/>
      <c r="M40" s="62"/>
      <c r="N40" s="3"/>
    </row>
    <row r="41" spans="1:14" ht="39.75" customHeight="1" x14ac:dyDescent="0.25">
      <c r="A41" s="16">
        <v>35</v>
      </c>
      <c r="B41" s="13" t="s">
        <v>33</v>
      </c>
      <c r="C41" s="13">
        <v>11</v>
      </c>
      <c r="D41" s="13">
        <v>13</v>
      </c>
      <c r="E41" s="13" t="s">
        <v>16</v>
      </c>
      <c r="F41" s="21">
        <v>3421.1</v>
      </c>
      <c r="G41" s="21"/>
      <c r="H41" s="14">
        <f t="shared" si="0"/>
        <v>312</v>
      </c>
      <c r="I41" s="21">
        <v>312</v>
      </c>
      <c r="J41" s="21"/>
      <c r="K41" s="14">
        <v>3109.1</v>
      </c>
      <c r="L41" s="17"/>
      <c r="M41" s="5"/>
      <c r="N41" s="3"/>
    </row>
    <row r="42" spans="1:14" ht="39.75" customHeight="1" x14ac:dyDescent="0.25">
      <c r="A42" s="16">
        <v>36</v>
      </c>
      <c r="B42" s="13" t="s">
        <v>33</v>
      </c>
      <c r="C42" s="13">
        <v>11</v>
      </c>
      <c r="D42" s="13">
        <v>29</v>
      </c>
      <c r="E42" s="13" t="s">
        <v>16</v>
      </c>
      <c r="F42" s="21">
        <v>2221.3000000000002</v>
      </c>
      <c r="G42" s="21"/>
      <c r="H42" s="14">
        <f t="shared" si="0"/>
        <v>1207</v>
      </c>
      <c r="I42" s="21">
        <v>1207</v>
      </c>
      <c r="J42" s="21"/>
      <c r="K42" s="14">
        <v>1014.4000000000001</v>
      </c>
      <c r="L42" s="17"/>
      <c r="M42" s="5"/>
      <c r="N42" s="3"/>
    </row>
    <row r="43" spans="1:14" ht="39.75" customHeight="1" x14ac:dyDescent="0.25">
      <c r="A43" s="16">
        <v>37</v>
      </c>
      <c r="B43" s="13" t="s">
        <v>36</v>
      </c>
      <c r="C43" s="13">
        <v>10</v>
      </c>
      <c r="D43" s="13">
        <v>6</v>
      </c>
      <c r="E43" s="13" t="s">
        <v>16</v>
      </c>
      <c r="F43" s="21">
        <v>10077.9</v>
      </c>
      <c r="G43" s="21"/>
      <c r="H43" s="14">
        <f t="shared" si="0"/>
        <v>357</v>
      </c>
      <c r="I43" s="21">
        <v>357</v>
      </c>
      <c r="J43" s="21"/>
      <c r="K43" s="14">
        <v>9720.9</v>
      </c>
      <c r="L43" s="17"/>
      <c r="M43" s="5"/>
      <c r="N43" s="3"/>
    </row>
    <row r="44" spans="1:14" ht="39.75" customHeight="1" x14ac:dyDescent="0.25">
      <c r="A44" s="16">
        <v>38</v>
      </c>
      <c r="B44" s="13" t="s">
        <v>34</v>
      </c>
      <c r="C44" s="13">
        <v>11</v>
      </c>
      <c r="D44" s="13">
        <v>57</v>
      </c>
      <c r="E44" s="13" t="s">
        <v>16</v>
      </c>
      <c r="F44" s="21">
        <v>21199</v>
      </c>
      <c r="G44" s="21"/>
      <c r="H44" s="14">
        <f t="shared" si="0"/>
        <v>214</v>
      </c>
      <c r="I44" s="21">
        <v>214</v>
      </c>
      <c r="J44" s="21"/>
      <c r="K44" s="14">
        <v>20984.6</v>
      </c>
      <c r="L44" s="17"/>
      <c r="M44" s="5"/>
      <c r="N44" s="3"/>
    </row>
    <row r="45" spans="1:14" ht="39.75" customHeight="1" x14ac:dyDescent="0.25">
      <c r="A45" s="16">
        <v>39</v>
      </c>
      <c r="B45" s="15" t="s">
        <v>17</v>
      </c>
      <c r="C45" s="14">
        <v>1</v>
      </c>
      <c r="D45" s="14">
        <v>116</v>
      </c>
      <c r="E45" s="15" t="s">
        <v>16</v>
      </c>
      <c r="F45" s="14">
        <v>4110.3999999999996</v>
      </c>
      <c r="G45" s="14"/>
      <c r="H45" s="14">
        <f t="shared" si="0"/>
        <v>1305</v>
      </c>
      <c r="I45" s="21">
        <v>1305</v>
      </c>
      <c r="J45" s="14"/>
      <c r="K45" s="14">
        <v>2402.6999999999998</v>
      </c>
      <c r="L45" s="17"/>
      <c r="M45" s="5"/>
      <c r="N45" s="3"/>
    </row>
    <row r="46" spans="1:14" ht="39.75" customHeight="1" x14ac:dyDescent="0.25">
      <c r="A46" s="16">
        <v>40</v>
      </c>
      <c r="B46" s="15" t="s">
        <v>17</v>
      </c>
      <c r="C46" s="14">
        <v>1</v>
      </c>
      <c r="D46" s="14">
        <v>205</v>
      </c>
      <c r="E46" s="15" t="s">
        <v>21</v>
      </c>
      <c r="F46" s="14">
        <v>26721.3</v>
      </c>
      <c r="G46" s="14"/>
      <c r="H46" s="14">
        <f t="shared" si="0"/>
        <v>10965</v>
      </c>
      <c r="I46" s="21">
        <v>10965</v>
      </c>
      <c r="J46" s="14"/>
      <c r="K46" s="14">
        <v>15756.599999999999</v>
      </c>
      <c r="L46" s="17"/>
      <c r="M46" s="5"/>
      <c r="N46" s="3"/>
    </row>
    <row r="47" spans="1:14" ht="39.75" customHeight="1" x14ac:dyDescent="0.25">
      <c r="A47" s="16">
        <v>41</v>
      </c>
      <c r="B47" s="15" t="s">
        <v>17</v>
      </c>
      <c r="C47" s="14">
        <v>1</v>
      </c>
      <c r="D47" s="14">
        <v>394</v>
      </c>
      <c r="E47" s="15" t="s">
        <v>21</v>
      </c>
      <c r="F47" s="14">
        <v>10050.5</v>
      </c>
      <c r="G47" s="14"/>
      <c r="H47" s="14">
        <f t="shared" si="0"/>
        <v>346</v>
      </c>
      <c r="I47" s="21">
        <v>346</v>
      </c>
      <c r="J47" s="14"/>
      <c r="K47" s="14">
        <v>9704.9</v>
      </c>
      <c r="L47" s="17"/>
      <c r="M47" s="5"/>
      <c r="N47" s="3"/>
    </row>
    <row r="48" spans="1:14" ht="39.75" customHeight="1" x14ac:dyDescent="0.25">
      <c r="A48" s="16">
        <v>42</v>
      </c>
      <c r="B48" s="15" t="s">
        <v>17</v>
      </c>
      <c r="C48" s="14">
        <v>1</v>
      </c>
      <c r="D48" s="14">
        <v>395</v>
      </c>
      <c r="E48" s="15" t="s">
        <v>21</v>
      </c>
      <c r="F48" s="14">
        <v>10839</v>
      </c>
      <c r="G48" s="14"/>
      <c r="H48" s="14">
        <f t="shared" si="0"/>
        <v>11</v>
      </c>
      <c r="I48" s="21">
        <v>11</v>
      </c>
      <c r="J48" s="14"/>
      <c r="K48" s="14">
        <v>10828</v>
      </c>
      <c r="L48" s="17"/>
      <c r="M48" s="5"/>
      <c r="N48" s="3"/>
    </row>
    <row r="49" spans="1:14" ht="39.75" customHeight="1" x14ac:dyDescent="0.25">
      <c r="A49" s="16">
        <v>43</v>
      </c>
      <c r="B49" s="15" t="s">
        <v>17</v>
      </c>
      <c r="C49" s="14">
        <v>1</v>
      </c>
      <c r="D49" s="14">
        <v>396</v>
      </c>
      <c r="E49" s="15" t="s">
        <v>21</v>
      </c>
      <c r="F49" s="14">
        <v>10337.799999999999</v>
      </c>
      <c r="G49" s="14"/>
      <c r="H49" s="14">
        <f t="shared" si="0"/>
        <v>3945</v>
      </c>
      <c r="I49" s="21">
        <v>3945</v>
      </c>
      <c r="J49" s="14"/>
      <c r="K49" s="14">
        <v>6393.4999999999991</v>
      </c>
      <c r="L49" s="17"/>
      <c r="M49" s="5"/>
      <c r="N49" s="3"/>
    </row>
    <row r="50" spans="1:14" ht="39.75" customHeight="1" x14ac:dyDescent="0.25">
      <c r="A50" s="16">
        <v>44</v>
      </c>
      <c r="B50" s="15" t="s">
        <v>17</v>
      </c>
      <c r="C50" s="14">
        <v>1</v>
      </c>
      <c r="D50" s="14">
        <v>397</v>
      </c>
      <c r="E50" s="15" t="s">
        <v>21</v>
      </c>
      <c r="F50" s="14">
        <v>10359.799999999999</v>
      </c>
      <c r="G50" s="14"/>
      <c r="H50" s="14">
        <f t="shared" si="0"/>
        <v>7213</v>
      </c>
      <c r="I50" s="21">
        <v>7213</v>
      </c>
      <c r="J50" s="14"/>
      <c r="K50" s="14">
        <v>3146.8999999999996</v>
      </c>
      <c r="L50" s="17"/>
      <c r="M50" s="5"/>
      <c r="N50" s="3"/>
    </row>
    <row r="51" spans="1:14" ht="39.75" customHeight="1" x14ac:dyDescent="0.25">
      <c r="A51" s="16">
        <v>45</v>
      </c>
      <c r="B51" s="15" t="s">
        <v>17</v>
      </c>
      <c r="C51" s="14">
        <v>1</v>
      </c>
      <c r="D51" s="14">
        <v>400</v>
      </c>
      <c r="E51" s="15" t="s">
        <v>21</v>
      </c>
      <c r="F51" s="14">
        <v>14396.9</v>
      </c>
      <c r="G51" s="14"/>
      <c r="H51" s="14">
        <f t="shared" si="0"/>
        <v>5024</v>
      </c>
      <c r="I51" s="21">
        <v>5024</v>
      </c>
      <c r="J51" s="14"/>
      <c r="K51" s="14">
        <v>9372.5</v>
      </c>
      <c r="L51" s="17"/>
      <c r="M51" s="5"/>
      <c r="N51" s="3"/>
    </row>
    <row r="52" spans="1:14" ht="39.75" customHeight="1" x14ac:dyDescent="0.25">
      <c r="A52" s="16">
        <v>46</v>
      </c>
      <c r="B52" s="13" t="s">
        <v>17</v>
      </c>
      <c r="C52" s="13">
        <v>1</v>
      </c>
      <c r="D52" s="13">
        <v>4002</v>
      </c>
      <c r="E52" s="13" t="s">
        <v>48</v>
      </c>
      <c r="F52" s="21">
        <v>10752</v>
      </c>
      <c r="G52" s="21"/>
      <c r="H52" s="14">
        <f t="shared" si="0"/>
        <v>3502</v>
      </c>
      <c r="I52" s="21">
        <v>3502</v>
      </c>
      <c r="J52" s="21"/>
      <c r="K52" s="14">
        <v>7249.9</v>
      </c>
      <c r="L52" s="17"/>
      <c r="M52" s="5"/>
      <c r="N52" s="3"/>
    </row>
    <row r="53" spans="1:14" ht="39.75" customHeight="1" x14ac:dyDescent="0.25">
      <c r="A53" s="16">
        <v>47</v>
      </c>
      <c r="B53" s="29" t="s">
        <v>17</v>
      </c>
      <c r="C53" s="29">
        <v>5</v>
      </c>
      <c r="D53" s="29">
        <v>105</v>
      </c>
      <c r="E53" s="29" t="s">
        <v>48</v>
      </c>
      <c r="F53" s="30">
        <v>786</v>
      </c>
      <c r="G53" s="30"/>
      <c r="H53" s="14">
        <f t="shared" si="0"/>
        <v>786</v>
      </c>
      <c r="I53" s="21">
        <v>786</v>
      </c>
      <c r="J53" s="30"/>
      <c r="K53" s="14">
        <v>0.20000000000004547</v>
      </c>
      <c r="L53" s="31"/>
      <c r="M53" s="5"/>
      <c r="N53" s="3"/>
    </row>
    <row r="54" spans="1:14" ht="39.75" customHeight="1" x14ac:dyDescent="0.25">
      <c r="A54" s="16">
        <v>48</v>
      </c>
      <c r="B54" s="29" t="s">
        <v>17</v>
      </c>
      <c r="C54" s="29">
        <v>10</v>
      </c>
      <c r="D54" s="29">
        <v>801</v>
      </c>
      <c r="E54" s="29" t="s">
        <v>48</v>
      </c>
      <c r="F54" s="30">
        <v>812</v>
      </c>
      <c r="G54" s="30"/>
      <c r="H54" s="14">
        <f t="shared" si="0"/>
        <v>102</v>
      </c>
      <c r="I54" s="21">
        <v>102</v>
      </c>
      <c r="J54" s="30"/>
      <c r="K54" s="14">
        <v>709.9</v>
      </c>
      <c r="L54" s="31"/>
      <c r="M54" s="5"/>
      <c r="N54" s="3"/>
    </row>
    <row r="55" spans="1:14" ht="39.75" customHeight="1" x14ac:dyDescent="0.25">
      <c r="A55" s="16">
        <v>49</v>
      </c>
      <c r="B55" s="29" t="s">
        <v>17</v>
      </c>
      <c r="C55" s="29">
        <v>11</v>
      </c>
      <c r="D55" s="29">
        <v>39</v>
      </c>
      <c r="E55" s="29" t="s">
        <v>16</v>
      </c>
      <c r="F55" s="30">
        <v>14411.2</v>
      </c>
      <c r="G55" s="30"/>
      <c r="H55" s="14">
        <f t="shared" si="0"/>
        <v>6246</v>
      </c>
      <c r="I55" s="21">
        <v>6246</v>
      </c>
      <c r="J55" s="30"/>
      <c r="K55" s="14">
        <v>8165.1</v>
      </c>
      <c r="L55" s="31"/>
      <c r="M55" s="5"/>
      <c r="N55" s="3"/>
    </row>
    <row r="56" spans="1:14" s="37" customFormat="1" ht="39.75" customHeight="1" x14ac:dyDescent="0.25">
      <c r="A56" s="16">
        <v>50</v>
      </c>
      <c r="B56" s="29" t="s">
        <v>17</v>
      </c>
      <c r="C56" s="29">
        <v>11</v>
      </c>
      <c r="D56" s="29">
        <v>297</v>
      </c>
      <c r="E56" s="29" t="s">
        <v>19</v>
      </c>
      <c r="F56" s="30">
        <v>6949.3</v>
      </c>
      <c r="G56" s="30"/>
      <c r="H56" s="14">
        <f t="shared" si="0"/>
        <v>275</v>
      </c>
      <c r="I56" s="21">
        <v>275</v>
      </c>
      <c r="J56" s="30"/>
      <c r="K56" s="40">
        <v>6674.4000000000005</v>
      </c>
      <c r="L56" s="31"/>
      <c r="M56" s="5"/>
      <c r="N56" s="3"/>
    </row>
    <row r="57" spans="1:14" s="57" customFormat="1" ht="39.75" customHeight="1" x14ac:dyDescent="0.25">
      <c r="A57" s="16">
        <v>51</v>
      </c>
      <c r="B57" s="29" t="s">
        <v>17</v>
      </c>
      <c r="C57" s="29">
        <v>11</v>
      </c>
      <c r="D57" s="29">
        <v>804</v>
      </c>
      <c r="E57" s="29" t="s">
        <v>48</v>
      </c>
      <c r="F57" s="30">
        <v>9745</v>
      </c>
      <c r="G57" s="30"/>
      <c r="H57" s="14">
        <f t="shared" si="0"/>
        <v>2603</v>
      </c>
      <c r="I57" s="21">
        <v>2603</v>
      </c>
      <c r="J57" s="30"/>
      <c r="K57" s="40">
        <v>7142</v>
      </c>
      <c r="L57" s="31"/>
      <c r="M57" s="5"/>
      <c r="N57" s="3"/>
    </row>
    <row r="58" spans="1:14" ht="39.75" customHeight="1" thickBot="1" x14ac:dyDescent="0.3">
      <c r="A58" s="27"/>
      <c r="B58" s="18"/>
      <c r="C58" s="18"/>
      <c r="D58" s="18"/>
      <c r="E58" s="18"/>
      <c r="F58" s="22"/>
      <c r="G58" s="22"/>
      <c r="H58" s="24"/>
      <c r="I58" s="22"/>
      <c r="J58" s="22"/>
      <c r="K58" s="24"/>
      <c r="L58" s="19"/>
      <c r="M58" s="5"/>
      <c r="N58" s="5">
        <f>N56-N55</f>
        <v>0</v>
      </c>
    </row>
    <row r="59" spans="1:14" s="45" customFormat="1" ht="32.25" customHeight="1" thickTop="1" x14ac:dyDescent="0.25">
      <c r="A59" s="41"/>
      <c r="B59" s="28" t="s">
        <v>12</v>
      </c>
      <c r="C59" s="41"/>
      <c r="D59" s="41"/>
      <c r="E59" s="42"/>
      <c r="F59" s="43">
        <f>SUM(F7:F58)</f>
        <v>2764566.9999999995</v>
      </c>
      <c r="G59" s="43"/>
      <c r="H59" s="43">
        <f>SUM(H7:H58)</f>
        <v>201897</v>
      </c>
      <c r="I59" s="43">
        <f>SUM(I7:I57)</f>
        <v>201897</v>
      </c>
      <c r="J59" s="43"/>
      <c r="K59" s="43">
        <f>SUM(K7:K58)</f>
        <v>2564979.1</v>
      </c>
      <c r="L59" s="44"/>
      <c r="M59" s="42"/>
      <c r="N59" s="42"/>
    </row>
    <row r="60" spans="1:14" ht="15.75" customHeight="1" x14ac:dyDescent="0.25">
      <c r="A60" s="4"/>
      <c r="B60" s="2"/>
      <c r="C60" s="5"/>
      <c r="D60" s="5"/>
      <c r="E60" s="3"/>
      <c r="F60" s="5"/>
      <c r="G60" s="5"/>
      <c r="H60" s="5"/>
      <c r="I60" s="5"/>
      <c r="J60" s="5"/>
      <c r="K60" s="6"/>
      <c r="L60" s="6"/>
      <c r="M60" s="3"/>
      <c r="N60" s="2"/>
    </row>
    <row r="61" spans="1:14" ht="15.75" customHeight="1" x14ac:dyDescent="0.25">
      <c r="A61" s="63" t="s">
        <v>51</v>
      </c>
      <c r="B61" s="64"/>
      <c r="C61" s="64"/>
      <c r="D61" s="64"/>
      <c r="E61" s="64"/>
      <c r="F61" s="65" t="s">
        <v>37</v>
      </c>
      <c r="G61" s="64"/>
      <c r="H61" s="64"/>
      <c r="I61" s="64"/>
      <c r="J61" s="64"/>
      <c r="K61" s="64"/>
      <c r="L61" s="64"/>
      <c r="M61" s="7"/>
      <c r="N61" s="7"/>
    </row>
    <row r="62" spans="1:14" ht="15.75" customHeight="1" x14ac:dyDescent="0.25">
      <c r="A62" s="69" t="s">
        <v>50</v>
      </c>
      <c r="B62" s="64"/>
      <c r="C62" s="64"/>
      <c r="D62" s="64"/>
      <c r="E62" s="64"/>
      <c r="F62" s="66" t="s">
        <v>15</v>
      </c>
      <c r="G62" s="64"/>
      <c r="H62" s="64"/>
      <c r="I62" s="64"/>
      <c r="J62" s="64"/>
      <c r="K62" s="64"/>
      <c r="L62" s="64"/>
      <c r="M62" s="8"/>
      <c r="N62" s="8"/>
    </row>
    <row r="63" spans="1:14" ht="15.75" customHeight="1" x14ac:dyDescent="0.25">
      <c r="A63" s="50"/>
      <c r="B63" s="53" t="s">
        <v>49</v>
      </c>
      <c r="C63" s="66" t="s">
        <v>38</v>
      </c>
      <c r="D63" s="66"/>
      <c r="E63" s="66"/>
      <c r="F63" s="34"/>
      <c r="G63" s="70" t="s">
        <v>52</v>
      </c>
      <c r="H63" s="70"/>
      <c r="I63" s="55"/>
      <c r="J63" s="70" t="s">
        <v>53</v>
      </c>
      <c r="K63" s="70"/>
      <c r="L63" s="6"/>
      <c r="M63" s="3"/>
      <c r="N63" s="2"/>
    </row>
    <row r="64" spans="1:14" ht="15.75" customHeight="1" x14ac:dyDescent="0.25">
      <c r="A64" s="51"/>
      <c r="B64" s="49"/>
      <c r="C64" s="70" t="s">
        <v>39</v>
      </c>
      <c r="D64" s="71"/>
      <c r="E64" s="71"/>
      <c r="F64" s="34"/>
      <c r="G64" s="34"/>
      <c r="H64" s="34"/>
      <c r="I64" s="11"/>
      <c r="J64" s="11"/>
      <c r="K64" s="7"/>
      <c r="L64" s="6"/>
      <c r="M64" s="3"/>
      <c r="N64" s="2"/>
    </row>
    <row r="65" spans="1:14" ht="15.75" customHeight="1" x14ac:dyDescent="0.25">
      <c r="A65" s="34"/>
      <c r="B65" s="33"/>
      <c r="C65" s="11"/>
      <c r="D65" s="34"/>
      <c r="E65" s="9"/>
      <c r="F65" s="4"/>
      <c r="G65" s="4"/>
      <c r="H65" s="4"/>
      <c r="I65" s="34"/>
      <c r="J65" s="11"/>
      <c r="K65" s="7"/>
      <c r="L65" s="6"/>
      <c r="M65" s="3"/>
      <c r="N65" s="2"/>
    </row>
    <row r="66" spans="1:14" ht="15.75" customHeight="1" x14ac:dyDescent="0.25">
      <c r="A66" s="34"/>
      <c r="B66" s="33"/>
      <c r="C66" s="11"/>
      <c r="D66" s="34"/>
      <c r="E66" s="9"/>
      <c r="F66" s="34"/>
      <c r="G66" s="34"/>
      <c r="H66" s="34"/>
      <c r="I66" s="11"/>
      <c r="J66" s="11"/>
      <c r="K66" s="7"/>
      <c r="L66" s="6"/>
      <c r="M66" s="3"/>
      <c r="N66" s="2"/>
    </row>
    <row r="67" spans="1:14" ht="15.75" customHeight="1" x14ac:dyDescent="0.25">
      <c r="A67" s="34"/>
      <c r="B67" s="33"/>
      <c r="C67" s="11"/>
      <c r="D67" s="34"/>
      <c r="E67" s="9"/>
      <c r="F67" s="34"/>
      <c r="G67" s="34"/>
      <c r="H67" s="34"/>
      <c r="I67" s="11"/>
      <c r="J67" s="11"/>
      <c r="K67" s="7"/>
      <c r="L67" s="6"/>
      <c r="M67" s="3"/>
      <c r="N67" s="2"/>
    </row>
    <row r="68" spans="1:14" ht="15.75" customHeight="1" x14ac:dyDescent="0.25">
      <c r="A68" s="52"/>
      <c r="B68" s="53" t="s">
        <v>54</v>
      </c>
      <c r="C68" s="66" t="s">
        <v>41</v>
      </c>
      <c r="D68" s="66"/>
      <c r="E68" s="66"/>
      <c r="F68" s="54"/>
      <c r="G68" s="67"/>
      <c r="H68" s="67"/>
      <c r="I68" s="46"/>
      <c r="J68" s="46"/>
      <c r="K68" s="46"/>
      <c r="L68" s="46"/>
      <c r="M68" s="3"/>
      <c r="N68" s="2"/>
    </row>
    <row r="69" spans="1:14" ht="15.75" customHeight="1" x14ac:dyDescent="0.25">
      <c r="A69" s="68"/>
      <c r="B69" s="64"/>
      <c r="C69" s="12"/>
      <c r="D69" s="34"/>
      <c r="E69" s="9"/>
      <c r="F69" s="34"/>
      <c r="G69" s="34"/>
      <c r="H69" s="34"/>
      <c r="I69" s="11"/>
      <c r="J69" s="5"/>
      <c r="K69" s="6"/>
      <c r="L69" s="6"/>
      <c r="M69" s="3"/>
      <c r="N69" s="2"/>
    </row>
    <row r="70" spans="1:14" ht="15.75" customHeight="1" x14ac:dyDescent="0.25">
      <c r="A70" s="4"/>
      <c r="B70" s="2"/>
      <c r="C70" s="5"/>
      <c r="D70" s="5"/>
      <c r="E70" s="3"/>
      <c r="F70" s="5"/>
      <c r="G70" s="5"/>
      <c r="H70" s="5"/>
      <c r="I70" s="5"/>
      <c r="J70" s="5"/>
      <c r="K70" s="6"/>
      <c r="L70" s="6"/>
      <c r="M70" s="3"/>
      <c r="N70" s="2"/>
    </row>
    <row r="71" spans="1:14" ht="15.75" customHeight="1" x14ac:dyDescent="0.25">
      <c r="A71" s="4"/>
      <c r="B71" s="2"/>
      <c r="C71" s="5"/>
      <c r="D71" s="5"/>
      <c r="E71" s="3"/>
      <c r="F71" s="5"/>
      <c r="G71" s="5"/>
      <c r="H71" s="5"/>
      <c r="I71" s="5"/>
      <c r="J71" s="5"/>
      <c r="K71" s="6"/>
      <c r="L71" s="6"/>
      <c r="M71" s="3"/>
      <c r="N71" s="2"/>
    </row>
    <row r="72" spans="1:14" ht="15.75" customHeight="1" x14ac:dyDescent="0.25">
      <c r="A72" s="4"/>
      <c r="B72" s="2"/>
      <c r="C72" s="5"/>
      <c r="D72" s="5"/>
      <c r="E72" s="3"/>
      <c r="F72" s="5"/>
      <c r="G72" s="5"/>
      <c r="H72" s="5"/>
      <c r="I72" s="5"/>
      <c r="J72" s="5"/>
      <c r="K72" s="6"/>
      <c r="L72" s="6"/>
      <c r="M72" s="3"/>
      <c r="N72" s="2"/>
    </row>
    <row r="73" spans="1:14" ht="15.75" customHeight="1" x14ac:dyDescent="0.25">
      <c r="A73" s="4"/>
      <c r="B73" s="2"/>
      <c r="C73" s="5"/>
      <c r="D73" s="5"/>
      <c r="E73" s="3"/>
      <c r="F73" s="5"/>
      <c r="G73" s="5"/>
      <c r="H73" s="5"/>
      <c r="I73" s="5"/>
      <c r="J73" s="5"/>
      <c r="K73" s="6"/>
      <c r="L73" s="6"/>
      <c r="M73" s="3"/>
      <c r="N73" s="2"/>
    </row>
    <row r="74" spans="1:14" ht="15.75" customHeight="1" x14ac:dyDescent="0.25">
      <c r="A74" s="4"/>
      <c r="B74" s="2"/>
      <c r="C74" s="5"/>
      <c r="D74" s="5"/>
      <c r="E74" s="3"/>
      <c r="F74" s="5"/>
      <c r="G74" s="5"/>
      <c r="H74" s="5"/>
      <c r="I74" s="5"/>
      <c r="J74" s="5"/>
      <c r="K74" s="6"/>
      <c r="L74" s="6"/>
      <c r="M74" s="3"/>
      <c r="N74" s="2"/>
    </row>
    <row r="75" spans="1:14" ht="15.75" customHeight="1" x14ac:dyDescent="0.25">
      <c r="A75" s="4"/>
      <c r="B75" s="2"/>
      <c r="C75" s="5"/>
      <c r="D75" s="5"/>
      <c r="E75" s="3"/>
      <c r="F75" s="5"/>
      <c r="G75" s="5"/>
      <c r="H75" s="5"/>
      <c r="I75" s="5"/>
      <c r="J75" s="5"/>
      <c r="K75" s="6"/>
      <c r="L75" s="6"/>
      <c r="M75" s="3"/>
      <c r="N75" s="2"/>
    </row>
    <row r="76" spans="1:14" ht="15.75" customHeight="1" x14ac:dyDescent="0.25">
      <c r="A76" s="4"/>
      <c r="B76" s="2"/>
      <c r="C76" s="5"/>
      <c r="D76" s="5"/>
      <c r="E76" s="3"/>
      <c r="F76" s="5"/>
      <c r="G76" s="5"/>
      <c r="H76" s="5"/>
      <c r="I76" s="5"/>
      <c r="J76" s="5"/>
      <c r="K76" s="6"/>
      <c r="L76" s="6"/>
      <c r="M76" s="3"/>
      <c r="N76" s="2"/>
    </row>
    <row r="77" spans="1:14" ht="15.75" customHeight="1" x14ac:dyDescent="0.25">
      <c r="A77" s="4"/>
      <c r="B77" s="2"/>
      <c r="C77" s="5"/>
      <c r="D77" s="5"/>
      <c r="E77" s="3"/>
      <c r="F77" s="5"/>
      <c r="G77" s="5"/>
      <c r="H77" s="5"/>
      <c r="I77" s="5"/>
      <c r="J77" s="5"/>
      <c r="K77" s="6"/>
      <c r="L77" s="6"/>
      <c r="M77" s="3"/>
      <c r="N77" s="2"/>
    </row>
    <row r="78" spans="1:14" ht="15.75" customHeight="1" x14ac:dyDescent="0.25">
      <c r="A78" s="4"/>
      <c r="B78" s="2"/>
      <c r="C78" s="5"/>
      <c r="D78" s="5"/>
      <c r="E78" s="3"/>
      <c r="F78" s="5"/>
      <c r="G78" s="5"/>
      <c r="H78" s="5"/>
      <c r="I78" s="5"/>
      <c r="J78" s="5"/>
      <c r="K78" s="6"/>
      <c r="L78" s="6"/>
      <c r="M78" s="3"/>
      <c r="N78" s="2"/>
    </row>
    <row r="79" spans="1:14" ht="15.75" customHeight="1" x14ac:dyDescent="0.25">
      <c r="A79" s="4"/>
      <c r="B79" s="2"/>
      <c r="C79" s="5"/>
      <c r="D79" s="5"/>
      <c r="E79" s="3"/>
      <c r="F79" s="5"/>
      <c r="G79" s="5"/>
      <c r="H79" s="5"/>
      <c r="I79" s="5"/>
      <c r="J79" s="5"/>
      <c r="K79" s="6"/>
      <c r="L79" s="6"/>
      <c r="M79" s="3"/>
      <c r="N79" s="2"/>
    </row>
    <row r="80" spans="1:14" ht="15.75" customHeight="1" x14ac:dyDescent="0.25">
      <c r="A80" s="4"/>
      <c r="B80" s="2"/>
      <c r="C80" s="5"/>
      <c r="D80" s="5"/>
      <c r="E80" s="3"/>
      <c r="F80" s="5"/>
      <c r="G80" s="5"/>
      <c r="H80" s="5"/>
      <c r="I80" s="5"/>
      <c r="J80" s="5"/>
      <c r="K80" s="6"/>
      <c r="L80" s="6"/>
      <c r="M80" s="3"/>
      <c r="N80" s="2"/>
    </row>
  </sheetData>
  <mergeCells count="25">
    <mergeCell ref="A1:L1"/>
    <mergeCell ref="A2:L2"/>
    <mergeCell ref="A3:M3"/>
    <mergeCell ref="A4:L4"/>
    <mergeCell ref="A5:A6"/>
    <mergeCell ref="B5:B6"/>
    <mergeCell ref="C5:C6"/>
    <mergeCell ref="D5:D6"/>
    <mergeCell ref="E5:E6"/>
    <mergeCell ref="F5:F6"/>
    <mergeCell ref="G5:G6"/>
    <mergeCell ref="H5:J5"/>
    <mergeCell ref="K5:K6"/>
    <mergeCell ref="L5:L6"/>
    <mergeCell ref="A61:E61"/>
    <mergeCell ref="F61:L61"/>
    <mergeCell ref="A69:B69"/>
    <mergeCell ref="A62:E62"/>
    <mergeCell ref="F62:L62"/>
    <mergeCell ref="C63:E63"/>
    <mergeCell ref="C64:E64"/>
    <mergeCell ref="C68:E68"/>
    <mergeCell ref="G68:H68"/>
    <mergeCell ref="G63:H63"/>
    <mergeCell ref="J63:K63"/>
  </mergeCells>
  <pageMargins left="0.86614173228346458" right="0.31496062992125984" top="0.51181102362204722" bottom="0.39370078740157483" header="0" footer="0"/>
  <pageSetup paperSize="9" scale="84" fitToHeight="0" orientation="landscape" r:id="rId1"/>
  <rowBreaks count="1" manualBreakCount="1">
    <brk id="46" max="11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N33"/>
  <sheetViews>
    <sheetView view="pageBreakPreview" zoomScale="130" zoomScaleNormal="100" zoomScaleSheetLayoutView="130" workbookViewId="0">
      <pane ySplit="6" topLeftCell="A7" activePane="bottomLeft" state="frozen"/>
      <selection pane="bottomLeft" activeCell="I7" sqref="I7:I9"/>
    </sheetView>
  </sheetViews>
  <sheetFormatPr defaultColWidth="14.42578125" defaultRowHeight="15" customHeight="1" x14ac:dyDescent="0.25"/>
  <cols>
    <col min="1" max="1" width="5.28515625" customWidth="1"/>
    <col min="2" max="2" width="49" customWidth="1"/>
    <col min="3" max="3" width="7.5703125" customWidth="1"/>
    <col min="4" max="4" width="6.7109375" customWidth="1"/>
    <col min="5" max="5" width="11.42578125" customWidth="1"/>
    <col min="6" max="6" width="10.7109375" style="23" customWidth="1"/>
    <col min="7" max="7" width="12" style="23" customWidth="1"/>
    <col min="8" max="8" width="10.7109375" style="23" customWidth="1"/>
    <col min="9" max="9" width="9.85546875" style="23" customWidth="1"/>
    <col min="10" max="10" width="9.42578125" style="23" customWidth="1"/>
    <col min="11" max="11" width="11.140625" customWidth="1"/>
    <col min="12" max="12" width="15.5703125" customWidth="1"/>
    <col min="13" max="13" width="23.85546875" customWidth="1"/>
    <col min="14" max="14" width="9.140625" customWidth="1"/>
  </cols>
  <sheetData>
    <row r="1" spans="1:14" ht="15.75" customHeight="1" x14ac:dyDescent="0.25">
      <c r="A1" s="72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4"/>
      <c r="M1" s="1"/>
      <c r="N1" s="1"/>
    </row>
    <row r="2" spans="1:14" ht="15.75" customHeight="1" x14ac:dyDescent="0.25">
      <c r="A2" s="72" t="s">
        <v>47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4"/>
      <c r="M2" s="1"/>
      <c r="N2" s="1"/>
    </row>
    <row r="3" spans="1:14" ht="15.75" hidden="1" customHeight="1" x14ac:dyDescent="0.25">
      <c r="A3" s="72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  <c r="N3" s="2"/>
    </row>
    <row r="4" spans="1:14" ht="24.75" customHeight="1" thickBot="1" x14ac:dyDescent="0.3">
      <c r="A4" s="92" t="s">
        <v>45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8"/>
      <c r="M4" s="1"/>
      <c r="N4" s="1"/>
    </row>
    <row r="5" spans="1:14" ht="45.75" customHeight="1" thickTop="1" x14ac:dyDescent="0.25">
      <c r="A5" s="79" t="s">
        <v>2</v>
      </c>
      <c r="B5" s="81" t="s">
        <v>3</v>
      </c>
      <c r="C5" s="83" t="s">
        <v>4</v>
      </c>
      <c r="D5" s="83" t="s">
        <v>5</v>
      </c>
      <c r="E5" s="81" t="s">
        <v>6</v>
      </c>
      <c r="F5" s="83" t="s">
        <v>7</v>
      </c>
      <c r="G5" s="83" t="s">
        <v>8</v>
      </c>
      <c r="H5" s="85" t="s">
        <v>9</v>
      </c>
      <c r="I5" s="86"/>
      <c r="J5" s="87"/>
      <c r="K5" s="81" t="s">
        <v>10</v>
      </c>
      <c r="L5" s="88" t="s">
        <v>11</v>
      </c>
      <c r="M5" s="2"/>
      <c r="N5" s="2"/>
    </row>
    <row r="6" spans="1:14" ht="45" customHeight="1" x14ac:dyDescent="0.25">
      <c r="A6" s="80"/>
      <c r="B6" s="82"/>
      <c r="C6" s="82"/>
      <c r="D6" s="82"/>
      <c r="E6" s="82"/>
      <c r="F6" s="84"/>
      <c r="G6" s="84"/>
      <c r="H6" s="20" t="s">
        <v>12</v>
      </c>
      <c r="I6" s="20" t="s">
        <v>13</v>
      </c>
      <c r="J6" s="20" t="s">
        <v>14</v>
      </c>
      <c r="K6" s="82"/>
      <c r="L6" s="89"/>
      <c r="M6" s="2"/>
      <c r="N6" s="2"/>
    </row>
    <row r="7" spans="1:14" ht="39.75" customHeight="1" x14ac:dyDescent="0.25">
      <c r="A7" s="16">
        <v>1</v>
      </c>
      <c r="B7" s="15" t="s">
        <v>28</v>
      </c>
      <c r="C7" s="14">
        <v>2</v>
      </c>
      <c r="D7" s="14">
        <v>84</v>
      </c>
      <c r="E7" s="15" t="s">
        <v>42</v>
      </c>
      <c r="F7" s="21">
        <v>854410.7</v>
      </c>
      <c r="G7" s="14"/>
      <c r="H7" s="21">
        <v>15577</v>
      </c>
      <c r="I7" s="21">
        <v>15577.5</v>
      </c>
      <c r="J7" s="14"/>
      <c r="K7" s="21">
        <v>838833.7</v>
      </c>
      <c r="L7" s="17"/>
      <c r="M7" s="5"/>
      <c r="N7" s="3"/>
    </row>
    <row r="8" spans="1:14" ht="39.75" customHeight="1" x14ac:dyDescent="0.25">
      <c r="A8" s="16">
        <v>2</v>
      </c>
      <c r="B8" s="15" t="s">
        <v>28</v>
      </c>
      <c r="C8" s="14">
        <v>2</v>
      </c>
      <c r="D8" s="14">
        <v>80</v>
      </c>
      <c r="E8" s="15" t="s">
        <v>43</v>
      </c>
      <c r="F8" s="21">
        <v>949229.3</v>
      </c>
      <c r="G8" s="14"/>
      <c r="H8" s="21">
        <v>18710</v>
      </c>
      <c r="I8" s="21">
        <v>19489.5</v>
      </c>
      <c r="J8" s="14"/>
      <c r="K8" s="21">
        <v>930519.3</v>
      </c>
      <c r="L8" s="17"/>
      <c r="M8" s="5"/>
      <c r="N8" s="3"/>
    </row>
    <row r="9" spans="1:14" s="37" customFormat="1" ht="39.75" customHeight="1" x14ac:dyDescent="0.25">
      <c r="A9" s="38">
        <v>3</v>
      </c>
      <c r="B9" s="15" t="s">
        <v>28</v>
      </c>
      <c r="C9" s="40">
        <v>2</v>
      </c>
      <c r="D9" s="40">
        <v>93</v>
      </c>
      <c r="E9" s="39" t="s">
        <v>48</v>
      </c>
      <c r="F9" s="30">
        <v>11083</v>
      </c>
      <c r="G9" s="40"/>
      <c r="H9" s="30">
        <v>3128</v>
      </c>
      <c r="I9" s="21">
        <v>3178.4999999999995</v>
      </c>
      <c r="J9" s="40"/>
      <c r="K9" s="21">
        <v>7955</v>
      </c>
      <c r="L9" s="31"/>
      <c r="M9" s="5"/>
      <c r="N9" s="3"/>
    </row>
    <row r="10" spans="1:14" ht="39.75" customHeight="1" thickBot="1" x14ac:dyDescent="0.3">
      <c r="A10" s="27"/>
      <c r="B10" s="18"/>
      <c r="C10" s="18"/>
      <c r="D10" s="18"/>
      <c r="E10" s="18"/>
      <c r="F10" s="22"/>
      <c r="G10" s="22"/>
      <c r="H10" s="24"/>
      <c r="I10" s="22"/>
      <c r="J10" s="22"/>
      <c r="K10" s="24"/>
      <c r="L10" s="19"/>
      <c r="M10" s="5"/>
      <c r="N10" s="3"/>
    </row>
    <row r="11" spans="1:14" ht="15.75" customHeight="1" thickTop="1" x14ac:dyDescent="0.25">
      <c r="A11" s="4"/>
      <c r="B11" s="28" t="s">
        <v>12</v>
      </c>
      <c r="C11" s="5"/>
      <c r="D11" s="5"/>
      <c r="E11" s="3"/>
      <c r="F11" s="26">
        <f>SUM(F7:F8)</f>
        <v>1803640</v>
      </c>
      <c r="G11" s="26"/>
      <c r="H11" s="26">
        <f>SUM(H7:H9)</f>
        <v>37415</v>
      </c>
      <c r="I11" s="26">
        <f>SUM(I7:I9)</f>
        <v>38245.5</v>
      </c>
      <c r="J11" s="26"/>
      <c r="K11" s="26">
        <f>SUM(K7:K9)</f>
        <v>1777308</v>
      </c>
      <c r="L11" s="6"/>
      <c r="M11" s="3"/>
      <c r="N11" s="2"/>
    </row>
    <row r="12" spans="1:14" s="25" customFormat="1" ht="15.75" customHeight="1" x14ac:dyDescent="0.25">
      <c r="A12" s="4"/>
      <c r="B12" s="2"/>
      <c r="C12" s="5"/>
      <c r="D12" s="5"/>
      <c r="E12" s="3"/>
      <c r="F12" s="5"/>
      <c r="G12" s="5"/>
      <c r="H12" s="5"/>
      <c r="I12" s="5"/>
      <c r="J12" s="5"/>
      <c r="K12" s="6"/>
      <c r="L12" s="6"/>
      <c r="M12" s="3"/>
      <c r="N12" s="2"/>
    </row>
    <row r="13" spans="1:14" ht="15.75" customHeight="1" x14ac:dyDescent="0.25">
      <c r="A13" s="63" t="s">
        <v>51</v>
      </c>
      <c r="B13" s="64"/>
      <c r="C13" s="64"/>
      <c r="D13" s="64"/>
      <c r="E13" s="64"/>
      <c r="F13" s="65" t="s">
        <v>37</v>
      </c>
      <c r="G13" s="64"/>
      <c r="H13" s="64"/>
      <c r="I13" s="64"/>
      <c r="J13" s="64"/>
      <c r="K13" s="64"/>
      <c r="L13" s="64"/>
      <c r="M13" s="7"/>
      <c r="N13" s="7"/>
    </row>
    <row r="14" spans="1:14" ht="15.75" customHeight="1" x14ac:dyDescent="0.25">
      <c r="A14" s="69" t="s">
        <v>50</v>
      </c>
      <c r="B14" s="64"/>
      <c r="C14" s="64"/>
      <c r="D14" s="64"/>
      <c r="E14" s="64"/>
      <c r="F14" s="66" t="s">
        <v>44</v>
      </c>
      <c r="G14" s="64"/>
      <c r="H14" s="64"/>
      <c r="I14" s="64"/>
      <c r="J14" s="64"/>
      <c r="K14" s="64"/>
      <c r="L14" s="64"/>
      <c r="M14" s="8"/>
      <c r="N14" s="8"/>
    </row>
    <row r="15" spans="1:14" ht="15.75" customHeight="1" x14ac:dyDescent="0.25">
      <c r="A15" s="50"/>
      <c r="B15" s="53" t="s">
        <v>49</v>
      </c>
      <c r="C15" s="66" t="s">
        <v>38</v>
      </c>
      <c r="D15" s="66"/>
      <c r="E15" s="66"/>
      <c r="F15" s="48"/>
      <c r="G15" s="70" t="s">
        <v>52</v>
      </c>
      <c r="H15" s="70"/>
      <c r="I15" s="55"/>
      <c r="J15" s="70" t="s">
        <v>53</v>
      </c>
      <c r="K15" s="70"/>
      <c r="L15" s="6"/>
      <c r="M15" s="3"/>
      <c r="N15" s="2"/>
    </row>
    <row r="16" spans="1:14" ht="15.75" customHeight="1" x14ac:dyDescent="0.25">
      <c r="A16" s="51"/>
      <c r="B16" s="49"/>
      <c r="C16" s="70" t="s">
        <v>39</v>
      </c>
      <c r="D16" s="71"/>
      <c r="E16" s="71"/>
      <c r="F16" s="48"/>
      <c r="G16" s="48"/>
      <c r="H16" s="48"/>
      <c r="I16" s="11"/>
      <c r="J16" s="11"/>
      <c r="K16" s="7"/>
      <c r="L16" s="6"/>
      <c r="M16" s="3"/>
      <c r="N16" s="2"/>
    </row>
    <row r="17" spans="1:14" ht="15.75" customHeight="1" x14ac:dyDescent="0.25">
      <c r="A17" s="48"/>
      <c r="B17" s="47"/>
      <c r="C17" s="11"/>
      <c r="D17" s="48"/>
      <c r="E17" s="9"/>
      <c r="F17" s="4"/>
      <c r="G17" s="4"/>
      <c r="H17" s="4"/>
      <c r="I17" s="48"/>
      <c r="J17" s="11"/>
      <c r="K17" s="7"/>
      <c r="L17" s="6"/>
      <c r="M17" s="3"/>
      <c r="N17" s="2"/>
    </row>
    <row r="18" spans="1:14" ht="15.75" customHeight="1" x14ac:dyDescent="0.25">
      <c r="A18" s="48"/>
      <c r="B18" s="47"/>
      <c r="C18" s="11"/>
      <c r="D18" s="48"/>
      <c r="E18" s="9"/>
      <c r="F18" s="48"/>
      <c r="G18" s="48"/>
      <c r="H18" s="48"/>
      <c r="I18" s="11"/>
      <c r="J18" s="11"/>
      <c r="K18" s="7"/>
      <c r="L18" s="6"/>
      <c r="M18" s="3"/>
      <c r="N18" s="2"/>
    </row>
    <row r="19" spans="1:14" ht="15.75" customHeight="1" x14ac:dyDescent="0.25">
      <c r="A19" s="48"/>
      <c r="B19" s="47"/>
      <c r="C19" s="11"/>
      <c r="D19" s="48"/>
      <c r="E19" s="9"/>
      <c r="F19" s="48"/>
      <c r="G19" s="48"/>
      <c r="H19" s="48"/>
      <c r="I19" s="11"/>
      <c r="J19" s="11"/>
      <c r="K19" s="7"/>
      <c r="L19" s="6"/>
      <c r="M19" s="3"/>
      <c r="N19" s="2"/>
    </row>
    <row r="20" spans="1:14" ht="15.75" customHeight="1" x14ac:dyDescent="0.25">
      <c r="A20" s="52"/>
      <c r="B20" s="53" t="s">
        <v>54</v>
      </c>
      <c r="C20" s="66" t="s">
        <v>41</v>
      </c>
      <c r="D20" s="66"/>
      <c r="E20" s="66"/>
      <c r="F20" s="54"/>
      <c r="G20" s="67"/>
      <c r="H20" s="67"/>
      <c r="I20" s="46"/>
      <c r="J20" s="46"/>
      <c r="K20" s="46"/>
      <c r="L20" s="46"/>
      <c r="M20" s="3"/>
      <c r="N20" s="2"/>
    </row>
    <row r="21" spans="1:14" ht="15.75" customHeight="1" x14ac:dyDescent="0.25">
      <c r="A21" s="90"/>
      <c r="B21" s="64"/>
      <c r="C21" s="64"/>
      <c r="D21" s="64"/>
      <c r="E21" s="64"/>
      <c r="F21" s="91"/>
      <c r="G21" s="64"/>
      <c r="H21" s="64"/>
      <c r="I21" s="64"/>
      <c r="J21" s="64"/>
      <c r="K21" s="64"/>
      <c r="L21" s="64"/>
      <c r="M21" s="3"/>
      <c r="N21" s="2"/>
    </row>
    <row r="22" spans="1:14" ht="15.75" customHeight="1" x14ac:dyDescent="0.25">
      <c r="A22" s="68"/>
      <c r="B22" s="64"/>
      <c r="C22" s="12"/>
      <c r="D22" s="10"/>
      <c r="E22" s="9"/>
      <c r="F22" s="10"/>
      <c r="G22" s="10"/>
      <c r="H22" s="10"/>
      <c r="I22" s="11"/>
      <c r="J22" s="5"/>
      <c r="K22" s="6"/>
      <c r="L22" s="6"/>
      <c r="M22" s="3"/>
      <c r="N22" s="2"/>
    </row>
    <row r="23" spans="1:14" ht="15.75" customHeight="1" x14ac:dyDescent="0.25">
      <c r="A23" s="4"/>
      <c r="B23" s="2"/>
      <c r="C23" s="5"/>
      <c r="D23" s="5"/>
      <c r="E23" s="3"/>
      <c r="F23" s="5"/>
      <c r="G23" s="5"/>
      <c r="H23" s="5"/>
      <c r="I23" s="5"/>
      <c r="J23" s="5"/>
      <c r="K23" s="6"/>
      <c r="L23" s="6"/>
      <c r="M23" s="3"/>
      <c r="N23" s="2"/>
    </row>
    <row r="24" spans="1:14" ht="15.75" customHeight="1" x14ac:dyDescent="0.25">
      <c r="A24" s="4"/>
      <c r="B24" s="2"/>
      <c r="C24" s="5"/>
      <c r="D24" s="5"/>
      <c r="E24" s="3"/>
      <c r="F24" s="5"/>
      <c r="G24" s="5"/>
      <c r="H24" s="5"/>
      <c r="I24" s="5"/>
      <c r="J24" s="5"/>
      <c r="K24" s="6"/>
      <c r="L24" s="6"/>
      <c r="M24" s="3"/>
      <c r="N24" s="2"/>
    </row>
    <row r="25" spans="1:14" ht="15.75" customHeight="1" x14ac:dyDescent="0.25">
      <c r="A25" s="4"/>
      <c r="B25" s="2"/>
      <c r="C25" s="5"/>
      <c r="D25" s="5"/>
      <c r="E25" s="3"/>
      <c r="F25" s="5"/>
      <c r="G25" s="5"/>
      <c r="H25" s="5"/>
      <c r="I25" s="5"/>
      <c r="J25" s="5"/>
      <c r="K25" s="6"/>
      <c r="L25" s="6"/>
      <c r="M25" s="3"/>
      <c r="N25" s="2"/>
    </row>
    <row r="26" spans="1:14" ht="15.75" customHeight="1" x14ac:dyDescent="0.25">
      <c r="A26" s="4"/>
      <c r="B26" s="2"/>
      <c r="C26" s="5"/>
      <c r="D26" s="5"/>
      <c r="E26" s="3"/>
      <c r="F26" s="5"/>
      <c r="G26" s="5"/>
      <c r="H26" s="5"/>
      <c r="I26" s="5"/>
      <c r="J26" s="5"/>
      <c r="K26" s="6"/>
      <c r="L26" s="6"/>
      <c r="M26" s="3"/>
      <c r="N26" s="2"/>
    </row>
    <row r="27" spans="1:14" ht="15.75" customHeight="1" x14ac:dyDescent="0.25">
      <c r="A27" s="4"/>
      <c r="B27" s="2"/>
      <c r="C27" s="5"/>
      <c r="D27" s="5"/>
      <c r="E27" s="3"/>
      <c r="F27" s="5"/>
      <c r="G27" s="5"/>
      <c r="H27" s="5"/>
      <c r="I27" s="5"/>
      <c r="J27" s="5"/>
      <c r="K27" s="6"/>
      <c r="L27" s="6"/>
      <c r="M27" s="3"/>
      <c r="N27" s="2"/>
    </row>
    <row r="28" spans="1:14" ht="15.75" customHeight="1" x14ac:dyDescent="0.25">
      <c r="A28" s="4"/>
      <c r="B28" s="2"/>
      <c r="C28" s="5"/>
      <c r="D28" s="5"/>
      <c r="E28" s="3"/>
      <c r="F28" s="5"/>
      <c r="G28" s="5"/>
      <c r="H28" s="5"/>
      <c r="I28" s="5"/>
      <c r="J28" s="5"/>
      <c r="K28" s="6"/>
      <c r="L28" s="6"/>
      <c r="M28" s="3"/>
      <c r="N28" s="2"/>
    </row>
    <row r="29" spans="1:14" ht="15.75" customHeight="1" x14ac:dyDescent="0.25">
      <c r="A29" s="4"/>
      <c r="B29" s="2"/>
      <c r="C29" s="5"/>
      <c r="D29" s="5"/>
      <c r="E29" s="3"/>
      <c r="F29" s="5"/>
      <c r="G29" s="5"/>
      <c r="H29" s="5"/>
      <c r="I29" s="5"/>
      <c r="J29" s="5"/>
      <c r="K29" s="6"/>
      <c r="L29" s="6"/>
      <c r="M29" s="3"/>
      <c r="N29" s="2"/>
    </row>
    <row r="30" spans="1:14" ht="15.75" customHeight="1" x14ac:dyDescent="0.25">
      <c r="A30" s="4"/>
      <c r="B30" s="2"/>
      <c r="C30" s="5"/>
      <c r="D30" s="5"/>
      <c r="E30" s="3"/>
      <c r="F30" s="5"/>
      <c r="G30" s="5"/>
      <c r="H30" s="5"/>
      <c r="I30" s="5"/>
      <c r="J30" s="5"/>
      <c r="K30" s="6"/>
      <c r="L30" s="6"/>
      <c r="M30" s="3"/>
      <c r="N30" s="2"/>
    </row>
    <row r="31" spans="1:14" ht="15.75" customHeight="1" x14ac:dyDescent="0.25">
      <c r="A31" s="4"/>
      <c r="B31" s="2"/>
      <c r="C31" s="5"/>
      <c r="D31" s="5"/>
      <c r="E31" s="3"/>
      <c r="F31" s="5"/>
      <c r="G31" s="5"/>
      <c r="H31" s="5"/>
      <c r="I31" s="5"/>
      <c r="J31" s="5"/>
      <c r="K31" s="6"/>
      <c r="L31" s="6"/>
      <c r="M31" s="3"/>
      <c r="N31" s="2"/>
    </row>
    <row r="32" spans="1:14" ht="15.75" customHeight="1" x14ac:dyDescent="0.25">
      <c r="A32" s="4"/>
      <c r="B32" s="2"/>
      <c r="C32" s="5"/>
      <c r="D32" s="5"/>
      <c r="E32" s="3"/>
      <c r="F32" s="5"/>
      <c r="G32" s="5"/>
      <c r="H32" s="5"/>
      <c r="I32" s="5"/>
      <c r="J32" s="5"/>
      <c r="K32" s="6"/>
      <c r="L32" s="6"/>
      <c r="M32" s="3"/>
      <c r="N32" s="2"/>
    </row>
    <row r="33" spans="1:14" ht="15.75" customHeight="1" x14ac:dyDescent="0.25">
      <c r="A33" s="4"/>
      <c r="B33" s="2"/>
      <c r="C33" s="5"/>
      <c r="D33" s="5"/>
      <c r="E33" s="3"/>
      <c r="F33" s="5"/>
      <c r="G33" s="5"/>
      <c r="H33" s="5"/>
      <c r="I33" s="5"/>
      <c r="J33" s="5"/>
      <c r="K33" s="6"/>
      <c r="L33" s="6"/>
      <c r="M33" s="3"/>
      <c r="N33" s="2"/>
    </row>
  </sheetData>
  <mergeCells count="27">
    <mergeCell ref="A1:L1"/>
    <mergeCell ref="A2:L2"/>
    <mergeCell ref="A3:M3"/>
    <mergeCell ref="A4:L4"/>
    <mergeCell ref="A5:A6"/>
    <mergeCell ref="B5:B6"/>
    <mergeCell ref="C5:C6"/>
    <mergeCell ref="D5:D6"/>
    <mergeCell ref="E5:E6"/>
    <mergeCell ref="F5:F6"/>
    <mergeCell ref="G5:G6"/>
    <mergeCell ref="K5:K6"/>
    <mergeCell ref="L5:L6"/>
    <mergeCell ref="H5:J5"/>
    <mergeCell ref="A22:B22"/>
    <mergeCell ref="A13:E13"/>
    <mergeCell ref="A14:E14"/>
    <mergeCell ref="F14:L14"/>
    <mergeCell ref="A21:E21"/>
    <mergeCell ref="F21:L21"/>
    <mergeCell ref="C15:E15"/>
    <mergeCell ref="G15:H15"/>
    <mergeCell ref="F13:L13"/>
    <mergeCell ref="J15:K15"/>
    <mergeCell ref="C16:E16"/>
    <mergeCell ref="C20:E20"/>
    <mergeCell ref="G20:H20"/>
  </mergeCells>
  <pageMargins left="0.86614173228346458" right="0.31496062992125984" top="0.51181102362204722" bottom="0.39370078740157483" header="0" footer="0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HuongTan_OCT</vt:lpstr>
      <vt:lpstr>TANLINH1</vt:lpstr>
      <vt:lpstr>Sheet1</vt:lpstr>
      <vt:lpstr>HuongTan 1</vt:lpstr>
      <vt:lpstr>HuongLinh</vt:lpstr>
      <vt:lpstr>HuongLinh!Print_Area</vt:lpstr>
      <vt:lpstr>'HuongTan 1'!Print_Area</vt:lpstr>
      <vt:lpstr>HuongTan_OCT!Print_Area</vt:lpstr>
      <vt:lpstr>TANLINH1!Print_Area</vt:lpstr>
      <vt:lpstr>HuongLinh!Print_Titles</vt:lpstr>
      <vt:lpstr>'HuongTan 1'!Print_Titles</vt:lpstr>
      <vt:lpstr>HuongTan_OCT!Print_Titles</vt:lpstr>
      <vt:lpstr>TANLINH1!Print_Titles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Thiemdp</dc:creator>
  <cp:lastModifiedBy>andongnhi</cp:lastModifiedBy>
  <cp:lastPrinted>2020-03-14T03:00:27Z</cp:lastPrinted>
  <dcterms:created xsi:type="dcterms:W3CDTF">2015-04-08T08:13:10Z</dcterms:created>
  <dcterms:modified xsi:type="dcterms:W3CDTF">2020-10-10T05:28:56Z</dcterms:modified>
</cp:coreProperties>
</file>