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uyong\Desktop\Criterion-Database\Base_Data\"/>
    </mc:Choice>
  </mc:AlternateContent>
  <xr:revisionPtr revIDLastSave="0" documentId="13_ncr:1_{63373E90-62F6-4173-B1C0-2C96C6F88799}" xr6:coauthVersionLast="47" xr6:coauthVersionMax="47" xr10:uidLastSave="{00000000-0000-0000-0000-000000000000}"/>
  <bookViews>
    <workbookView xWindow="-195" yWindow="345" windowWidth="13110" windowHeight="14220" firstSheet="1" activeTab="5" xr2:uid="{CE243F28-D019-486D-BDD3-986A12970610}"/>
  </bookViews>
  <sheets>
    <sheet name="柔性防水套管" sheetId="1" r:id="rId1"/>
    <sheet name="法兰套管" sheetId="15" r:id="rId2"/>
    <sheet name="密封圈" sheetId="16" r:id="rId3"/>
    <sheet name="法兰压盖" sheetId="17" r:id="rId4"/>
    <sheet name="刚性防水套管" sheetId="18" r:id="rId5"/>
    <sheet name="刚性防水翼环" sheetId="1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8" i="18" l="1"/>
  <c r="C58" i="18"/>
  <c r="G57" i="18"/>
  <c r="C57" i="18"/>
  <c r="G56" i="18"/>
  <c r="C56" i="18"/>
  <c r="G55" i="18"/>
  <c r="C55" i="18"/>
  <c r="G54" i="18"/>
  <c r="C54" i="18"/>
  <c r="G53" i="18"/>
  <c r="C53" i="18"/>
  <c r="G52" i="18"/>
  <c r="C52" i="18"/>
  <c r="G51" i="18"/>
  <c r="C51" i="18"/>
  <c r="G50" i="18"/>
  <c r="C50" i="18"/>
  <c r="G49" i="18"/>
  <c r="C49" i="18"/>
  <c r="G48" i="18"/>
  <c r="C48" i="18"/>
  <c r="G47" i="18"/>
  <c r="C47" i="18"/>
  <c r="G46" i="18"/>
  <c r="C46" i="18"/>
  <c r="G45" i="18"/>
  <c r="C45" i="18"/>
  <c r="G44" i="18"/>
  <c r="C44" i="18"/>
  <c r="G43" i="18"/>
  <c r="C43" i="18"/>
  <c r="G42" i="18"/>
  <c r="C42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25" i="18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" i="16"/>
  <c r="H2" i="16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<sst xmlns="http://schemas.openxmlformats.org/spreadsheetml/2006/main" count="873" uniqueCount="59">
  <si>
    <t>DN</t>
    <phoneticPr fontId="1" type="noConversion"/>
  </si>
  <si>
    <t>D</t>
    <phoneticPr fontId="1" type="noConversion"/>
  </si>
  <si>
    <t>δ</t>
    <phoneticPr fontId="1" type="noConversion"/>
  </si>
  <si>
    <t>重量</t>
    <phoneticPr fontId="1" type="noConversion"/>
  </si>
  <si>
    <t>类型</t>
    <phoneticPr fontId="1" type="noConversion"/>
  </si>
  <si>
    <t>页码</t>
  </si>
  <si>
    <t>δ1</t>
    <phoneticPr fontId="1" type="noConversion"/>
  </si>
  <si>
    <t>DN1</t>
    <phoneticPr fontId="1" type="noConversion"/>
  </si>
  <si>
    <t>D1</t>
    <phoneticPr fontId="1" type="noConversion"/>
  </si>
  <si>
    <t>-</t>
    <phoneticPr fontId="1" type="noConversion"/>
  </si>
  <si>
    <t>柔性防水套管A型</t>
    <phoneticPr fontId="1" type="noConversion"/>
  </si>
  <si>
    <t>-</t>
    <phoneticPr fontId="1" type="noConversion"/>
  </si>
  <si>
    <t>I型</t>
    <phoneticPr fontId="1" type="noConversion"/>
  </si>
  <si>
    <t>II型</t>
    <phoneticPr fontId="1" type="noConversion"/>
  </si>
  <si>
    <t>02S404,页5,7</t>
    <phoneticPr fontId="1" type="noConversion"/>
  </si>
  <si>
    <t>柔性防水套管B型</t>
    <phoneticPr fontId="1" type="noConversion"/>
  </si>
  <si>
    <t>L=300</t>
    <phoneticPr fontId="1" type="noConversion"/>
  </si>
  <si>
    <t>法兰套管A型</t>
    <phoneticPr fontId="1" type="noConversion"/>
  </si>
  <si>
    <t>法兰套管B型</t>
    <phoneticPr fontId="1" type="noConversion"/>
  </si>
  <si>
    <t>02S404,页8,10</t>
    <phoneticPr fontId="1" type="noConversion"/>
  </si>
  <si>
    <t>02S404,页9~10</t>
    <phoneticPr fontId="1" type="noConversion"/>
  </si>
  <si>
    <t>02S404,页6~7</t>
    <phoneticPr fontId="1" type="noConversion"/>
  </si>
  <si>
    <t>02S404,页11~12</t>
    <phoneticPr fontId="1" type="noConversion"/>
  </si>
  <si>
    <t>II型b</t>
    <phoneticPr fontId="1" type="noConversion"/>
  </si>
  <si>
    <t>I型D0</t>
    <phoneticPr fontId="1" type="noConversion"/>
  </si>
  <si>
    <t>II型D0</t>
    <phoneticPr fontId="1" type="noConversion"/>
  </si>
  <si>
    <t>I型d</t>
    <phoneticPr fontId="1" type="noConversion"/>
  </si>
  <si>
    <t>密封圈</t>
  </si>
  <si>
    <t>法兰压盖</t>
    <phoneticPr fontId="1" type="noConversion"/>
  </si>
  <si>
    <t>02S404,页13~14</t>
    <phoneticPr fontId="1" type="noConversion"/>
  </si>
  <si>
    <t>l=65</t>
    <phoneticPr fontId="1" type="noConversion"/>
  </si>
  <si>
    <t>l=72</t>
    <phoneticPr fontId="1" type="noConversion"/>
  </si>
  <si>
    <t>l=75</t>
    <phoneticPr fontId="1" type="noConversion"/>
  </si>
  <si>
    <t>l=80</t>
    <phoneticPr fontId="1" type="noConversion"/>
  </si>
  <si>
    <t>b=14</t>
    <phoneticPr fontId="1" type="noConversion"/>
  </si>
  <si>
    <t>b=18</t>
    <phoneticPr fontId="1" type="noConversion"/>
  </si>
  <si>
    <t>b=22</t>
    <phoneticPr fontId="1" type="noConversion"/>
  </si>
  <si>
    <t>b=26</t>
    <phoneticPr fontId="1" type="noConversion"/>
  </si>
  <si>
    <t>b=30</t>
    <phoneticPr fontId="1" type="noConversion"/>
  </si>
  <si>
    <t>02S404,页15~17</t>
    <phoneticPr fontId="1" type="noConversion"/>
  </si>
  <si>
    <t>刚性防水套管(A型)</t>
    <phoneticPr fontId="1" type="noConversion"/>
  </si>
  <si>
    <t>L=200/b=10</t>
    <phoneticPr fontId="1" type="noConversion"/>
  </si>
  <si>
    <t>L=200/b=12</t>
    <phoneticPr fontId="1" type="noConversion"/>
  </si>
  <si>
    <t>L=200/b=14</t>
    <phoneticPr fontId="1" type="noConversion"/>
  </si>
  <si>
    <t>L=200/b=16</t>
    <phoneticPr fontId="1" type="noConversion"/>
  </si>
  <si>
    <t>L=200/b=20</t>
    <phoneticPr fontId="1" type="noConversion"/>
  </si>
  <si>
    <t>刚性防水套管(B型)</t>
    <phoneticPr fontId="1" type="noConversion"/>
  </si>
  <si>
    <t>02S404,页18~19</t>
    <phoneticPr fontId="1" type="noConversion"/>
  </si>
  <si>
    <t>104,7</t>
  </si>
  <si>
    <t>刚性防水套管(C型)</t>
    <phoneticPr fontId="1" type="noConversion"/>
  </si>
  <si>
    <t>02S404,页20~21</t>
    <phoneticPr fontId="1" type="noConversion"/>
  </si>
  <si>
    <t>02S404,页22~23</t>
    <phoneticPr fontId="1" type="noConversion"/>
  </si>
  <si>
    <t>刚性防水翼环</t>
    <phoneticPr fontId="1" type="noConversion"/>
  </si>
  <si>
    <t>b=10</t>
    <phoneticPr fontId="1" type="noConversion"/>
  </si>
  <si>
    <t>b=12</t>
    <phoneticPr fontId="1" type="noConversion"/>
  </si>
  <si>
    <t>b=16</t>
    <phoneticPr fontId="1" type="noConversion"/>
  </si>
  <si>
    <t>L&gt;=200</t>
    <phoneticPr fontId="1" type="noConversion"/>
  </si>
  <si>
    <t>02S404,页24~25</t>
    <phoneticPr fontId="1" type="noConversion"/>
  </si>
  <si>
    <t>b=20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</si>
</sst>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2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</cellXfs>
  <cellStyles count="2">
    <cellStyle name="常规" xfId="0" builtinId="0"/>
    <cellStyle name="常规 2" xfId="1" xr:uid="{DB6D96F4-D2FB-4D95-B4EE-BFDDD12CE6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EFBF-61DE-414B-AA06-F48E0F454390}">
  <sheetPr codeName="Sheet1"/>
  <dimension ref="A1:K37"/>
  <sheetViews>
    <sheetView workbookViewId="0">
      <pane ySplit="1" topLeftCell="A2" activePane="bottomLeft" state="frozen"/>
      <selection pane="bottomLeft" activeCell="H18" sqref="H18"/>
    </sheetView>
  </sheetViews>
  <sheetFormatPr defaultRowHeight="14.25" x14ac:dyDescent="0.2"/>
  <cols>
    <col min="1" max="1" width="22.375" style="1" customWidth="1"/>
    <col min="2" max="3" width="6.75" style="1" customWidth="1"/>
    <col min="4" max="5" width="7.375" style="1" customWidth="1"/>
    <col min="6" max="7" width="5.375" style="1" customWidth="1"/>
    <col min="8" max="8" width="15.375" style="1" customWidth="1"/>
    <col min="9" max="9" width="13.625" style="1" customWidth="1"/>
    <col min="10" max="11" width="9" style="1"/>
  </cols>
  <sheetData>
    <row r="1" spans="1:11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  <c r="J1" s="1" t="s">
        <v>12</v>
      </c>
      <c r="K1" s="1" t="s">
        <v>13</v>
      </c>
    </row>
    <row r="2" spans="1:11" x14ac:dyDescent="0.2">
      <c r="A2" s="4" t="s">
        <v>10</v>
      </c>
      <c r="B2" s="4">
        <v>50</v>
      </c>
      <c r="C2" s="4">
        <v>60</v>
      </c>
      <c r="D2" s="4">
        <v>95</v>
      </c>
      <c r="E2" s="4">
        <v>65</v>
      </c>
      <c r="F2" s="4" t="s">
        <v>16</v>
      </c>
      <c r="G2" s="4">
        <v>3.5</v>
      </c>
      <c r="H2" s="4" t="str">
        <f>CONCATENATE("I型",J2,"/","II型",K2)</f>
        <v>I型14.4/II型-</v>
      </c>
      <c r="I2" s="4" t="s">
        <v>14</v>
      </c>
      <c r="J2" s="4">
        <v>14.4</v>
      </c>
      <c r="K2" s="4" t="s">
        <v>11</v>
      </c>
    </row>
    <row r="3" spans="1:11" x14ac:dyDescent="0.2">
      <c r="A3" s="4" t="s">
        <v>10</v>
      </c>
      <c r="B3" s="4">
        <v>65</v>
      </c>
      <c r="C3" s="4">
        <v>76</v>
      </c>
      <c r="D3" s="4">
        <v>114</v>
      </c>
      <c r="E3" s="4">
        <v>80</v>
      </c>
      <c r="F3" s="4" t="s">
        <v>16</v>
      </c>
      <c r="G3" s="4">
        <v>3.75</v>
      </c>
      <c r="H3" s="4" t="str">
        <f t="shared" ref="H3:H19" si="0">CONCATENATE("I型",J3,"/","II型",K3)</f>
        <v>I型16.89/II型17.07</v>
      </c>
      <c r="I3" s="4" t="s">
        <v>14</v>
      </c>
      <c r="J3" s="4">
        <v>16.89</v>
      </c>
      <c r="K3" s="4">
        <v>17.07</v>
      </c>
    </row>
    <row r="4" spans="1:11" x14ac:dyDescent="0.2">
      <c r="A4" s="4" t="s">
        <v>10</v>
      </c>
      <c r="B4" s="4">
        <v>80</v>
      </c>
      <c r="C4" s="4">
        <v>89</v>
      </c>
      <c r="D4" s="4">
        <v>127</v>
      </c>
      <c r="E4" s="4">
        <v>95</v>
      </c>
      <c r="F4" s="4" t="s">
        <v>16</v>
      </c>
      <c r="G4" s="4">
        <v>4</v>
      </c>
      <c r="H4" s="4" t="str">
        <f t="shared" si="0"/>
        <v>I型21.12/II型21.31</v>
      </c>
      <c r="I4" s="4" t="s">
        <v>14</v>
      </c>
      <c r="J4" s="4">
        <v>21.12</v>
      </c>
      <c r="K4" s="4">
        <v>21.31</v>
      </c>
    </row>
    <row r="5" spans="1:11" x14ac:dyDescent="0.2">
      <c r="A5" s="4" t="s">
        <v>10</v>
      </c>
      <c r="B5" s="4">
        <v>100</v>
      </c>
      <c r="C5" s="4">
        <v>108</v>
      </c>
      <c r="D5" s="4">
        <v>146</v>
      </c>
      <c r="E5" s="4">
        <v>114</v>
      </c>
      <c r="F5" s="4" t="s">
        <v>16</v>
      </c>
      <c r="G5" s="4">
        <v>4</v>
      </c>
      <c r="H5" s="4" t="str">
        <f t="shared" si="0"/>
        <v>I型24.37/II型24.58</v>
      </c>
      <c r="I5" s="4" t="s">
        <v>14</v>
      </c>
      <c r="J5" s="4">
        <v>24.37</v>
      </c>
      <c r="K5" s="4">
        <v>24.58</v>
      </c>
    </row>
    <row r="6" spans="1:11" x14ac:dyDescent="0.2">
      <c r="A6" s="4" t="s">
        <v>10</v>
      </c>
      <c r="B6" s="4">
        <v>125</v>
      </c>
      <c r="C6" s="4">
        <v>133</v>
      </c>
      <c r="D6" s="4">
        <v>180</v>
      </c>
      <c r="E6" s="4">
        <v>140</v>
      </c>
      <c r="F6" s="4" t="s">
        <v>16</v>
      </c>
      <c r="G6" s="4">
        <v>4</v>
      </c>
      <c r="H6" s="4" t="str">
        <f t="shared" si="0"/>
        <v>I型31.92/II型32.31</v>
      </c>
      <c r="I6" s="4" t="s">
        <v>14</v>
      </c>
      <c r="J6" s="4">
        <v>31.92</v>
      </c>
      <c r="K6" s="4">
        <v>32.31</v>
      </c>
    </row>
    <row r="7" spans="1:11" x14ac:dyDescent="0.2">
      <c r="A7" s="4" t="s">
        <v>10</v>
      </c>
      <c r="B7" s="4">
        <v>150</v>
      </c>
      <c r="C7" s="4">
        <v>159</v>
      </c>
      <c r="D7" s="4">
        <v>203</v>
      </c>
      <c r="E7" s="4">
        <v>165</v>
      </c>
      <c r="F7" s="4" t="s">
        <v>16</v>
      </c>
      <c r="G7" s="4">
        <v>4.5</v>
      </c>
      <c r="H7" s="4" t="str">
        <f t="shared" si="0"/>
        <v>I型35.77/II型36.17</v>
      </c>
      <c r="I7" s="4" t="s">
        <v>14</v>
      </c>
      <c r="J7" s="4">
        <v>35.770000000000003</v>
      </c>
      <c r="K7" s="4">
        <v>36.17</v>
      </c>
    </row>
    <row r="8" spans="1:11" x14ac:dyDescent="0.2">
      <c r="A8" s="4" t="s">
        <v>10</v>
      </c>
      <c r="B8" s="4">
        <v>200</v>
      </c>
      <c r="C8" s="4">
        <v>219</v>
      </c>
      <c r="D8" s="4">
        <v>265</v>
      </c>
      <c r="E8" s="4">
        <v>226</v>
      </c>
      <c r="F8" s="4" t="s">
        <v>16</v>
      </c>
      <c r="G8" s="4">
        <v>6</v>
      </c>
      <c r="H8" s="4" t="str">
        <f t="shared" si="0"/>
        <v>I型44.69/II型45.29</v>
      </c>
      <c r="I8" s="4" t="s">
        <v>14</v>
      </c>
      <c r="J8" s="4">
        <v>44.69</v>
      </c>
      <c r="K8" s="4">
        <v>45.29</v>
      </c>
    </row>
    <row r="9" spans="1:11" x14ac:dyDescent="0.2">
      <c r="A9" s="4" t="s">
        <v>10</v>
      </c>
      <c r="B9" s="4">
        <v>250</v>
      </c>
      <c r="C9" s="4">
        <v>273</v>
      </c>
      <c r="D9" s="4">
        <v>325</v>
      </c>
      <c r="E9" s="4">
        <v>280</v>
      </c>
      <c r="F9" s="4" t="s">
        <v>16</v>
      </c>
      <c r="G9" s="4">
        <v>8</v>
      </c>
      <c r="H9" s="4" t="str">
        <f t="shared" si="0"/>
        <v>I型59.41/II型60.22</v>
      </c>
      <c r="I9" s="4" t="s">
        <v>14</v>
      </c>
      <c r="J9" s="4">
        <v>59.41</v>
      </c>
      <c r="K9" s="4">
        <v>60.22</v>
      </c>
    </row>
    <row r="10" spans="1:11" x14ac:dyDescent="0.2">
      <c r="A10" s="4" t="s">
        <v>10</v>
      </c>
      <c r="B10" s="4">
        <v>300</v>
      </c>
      <c r="C10" s="4">
        <v>325</v>
      </c>
      <c r="D10" s="4">
        <v>377</v>
      </c>
      <c r="E10" s="4">
        <v>333</v>
      </c>
      <c r="F10" s="4" t="s">
        <v>16</v>
      </c>
      <c r="G10" s="4">
        <v>8</v>
      </c>
      <c r="H10" s="4" t="str">
        <f t="shared" si="0"/>
        <v>I型89.37/II型90.02</v>
      </c>
      <c r="I10" s="4" t="s">
        <v>14</v>
      </c>
      <c r="J10" s="4">
        <v>89.37</v>
      </c>
      <c r="K10" s="4">
        <v>90.02</v>
      </c>
    </row>
    <row r="11" spans="1:11" x14ac:dyDescent="0.2">
      <c r="A11" s="4" t="s">
        <v>10</v>
      </c>
      <c r="B11" s="4">
        <v>350</v>
      </c>
      <c r="C11" s="4">
        <v>377</v>
      </c>
      <c r="D11" s="4">
        <v>426</v>
      </c>
      <c r="E11" s="4">
        <v>385</v>
      </c>
      <c r="F11" s="4" t="s">
        <v>16</v>
      </c>
      <c r="G11" s="4">
        <v>10</v>
      </c>
      <c r="H11" s="4" t="str">
        <f t="shared" si="0"/>
        <v>I型99.74/II型100.3</v>
      </c>
      <c r="I11" s="4" t="s">
        <v>14</v>
      </c>
      <c r="J11" s="4">
        <v>99.74</v>
      </c>
      <c r="K11" s="4">
        <v>100.3</v>
      </c>
    </row>
    <row r="12" spans="1:11" x14ac:dyDescent="0.2">
      <c r="A12" s="4" t="s">
        <v>10</v>
      </c>
      <c r="B12" s="4">
        <v>400</v>
      </c>
      <c r="C12" s="4">
        <v>426</v>
      </c>
      <c r="D12" s="4">
        <v>480</v>
      </c>
      <c r="E12" s="4">
        <v>435</v>
      </c>
      <c r="F12" s="4" t="s">
        <v>16</v>
      </c>
      <c r="G12" s="4">
        <v>10</v>
      </c>
      <c r="H12" s="4" t="str">
        <f t="shared" si="0"/>
        <v>I型114/II型114.8</v>
      </c>
      <c r="I12" s="4" t="s">
        <v>14</v>
      </c>
      <c r="J12" s="4">
        <v>114</v>
      </c>
      <c r="K12" s="4">
        <v>114.8</v>
      </c>
    </row>
    <row r="13" spans="1:11" x14ac:dyDescent="0.2">
      <c r="A13" s="4" t="s">
        <v>10</v>
      </c>
      <c r="B13" s="4">
        <v>450</v>
      </c>
      <c r="C13" s="4">
        <v>480</v>
      </c>
      <c r="D13" s="4">
        <v>530</v>
      </c>
      <c r="E13" s="4">
        <v>488</v>
      </c>
      <c r="F13" s="4" t="s">
        <v>16</v>
      </c>
      <c r="G13" s="4">
        <v>10</v>
      </c>
      <c r="H13" s="4" t="str">
        <f t="shared" si="0"/>
        <v>I型124.1/II型124.7</v>
      </c>
      <c r="I13" s="4" t="s">
        <v>14</v>
      </c>
      <c r="J13" s="4">
        <v>124.1</v>
      </c>
      <c r="K13" s="4">
        <v>124.7</v>
      </c>
    </row>
    <row r="14" spans="1:11" x14ac:dyDescent="0.2">
      <c r="A14" s="4" t="s">
        <v>10</v>
      </c>
      <c r="B14" s="4">
        <v>500</v>
      </c>
      <c r="C14" s="4">
        <v>530</v>
      </c>
      <c r="D14" s="4">
        <v>585</v>
      </c>
      <c r="E14" s="4">
        <v>538</v>
      </c>
      <c r="F14" s="4" t="s">
        <v>16</v>
      </c>
      <c r="G14" s="4">
        <v>10</v>
      </c>
      <c r="H14" s="4" t="str">
        <f t="shared" si="0"/>
        <v>I型139.3/II型140.5</v>
      </c>
      <c r="I14" s="4" t="s">
        <v>14</v>
      </c>
      <c r="J14" s="4">
        <v>139.30000000000001</v>
      </c>
      <c r="K14" s="4">
        <v>140.5</v>
      </c>
    </row>
    <row r="15" spans="1:11" x14ac:dyDescent="0.2">
      <c r="A15" s="4" t="s">
        <v>10</v>
      </c>
      <c r="B15" s="4">
        <v>600</v>
      </c>
      <c r="C15" s="4">
        <v>630</v>
      </c>
      <c r="D15" s="4">
        <v>690</v>
      </c>
      <c r="E15" s="4">
        <v>640</v>
      </c>
      <c r="F15" s="4" t="s">
        <v>16</v>
      </c>
      <c r="G15" s="4">
        <v>10</v>
      </c>
      <c r="H15" s="4" t="str">
        <f t="shared" si="0"/>
        <v>I型197.2/II型198.2</v>
      </c>
      <c r="I15" s="4" t="s">
        <v>14</v>
      </c>
      <c r="J15" s="4">
        <v>197.2</v>
      </c>
      <c r="K15" s="4">
        <v>198.2</v>
      </c>
    </row>
    <row r="16" spans="1:11" x14ac:dyDescent="0.2">
      <c r="A16" s="4" t="s">
        <v>10</v>
      </c>
      <c r="B16" s="4">
        <v>700</v>
      </c>
      <c r="C16" s="4">
        <v>720</v>
      </c>
      <c r="D16" s="4">
        <v>780</v>
      </c>
      <c r="E16" s="4">
        <v>730</v>
      </c>
      <c r="F16" s="4" t="s">
        <v>16</v>
      </c>
      <c r="G16" s="4">
        <v>10</v>
      </c>
      <c r="H16" s="4" t="str">
        <f t="shared" si="0"/>
        <v>I型222.6/II型223.7</v>
      </c>
      <c r="I16" s="4" t="s">
        <v>14</v>
      </c>
      <c r="J16" s="4">
        <v>222.6</v>
      </c>
      <c r="K16" s="4">
        <v>223.7</v>
      </c>
    </row>
    <row r="17" spans="1:11" x14ac:dyDescent="0.2">
      <c r="A17" s="4" t="s">
        <v>10</v>
      </c>
      <c r="B17" s="4">
        <v>800</v>
      </c>
      <c r="C17" s="4">
        <v>820</v>
      </c>
      <c r="D17" s="4">
        <v>880</v>
      </c>
      <c r="E17" s="4">
        <v>830</v>
      </c>
      <c r="F17" s="4" t="s">
        <v>16</v>
      </c>
      <c r="G17" s="4">
        <v>10</v>
      </c>
      <c r="H17" s="4" t="str">
        <f t="shared" si="0"/>
        <v>I型280/II型282.3</v>
      </c>
      <c r="I17" s="4" t="s">
        <v>14</v>
      </c>
      <c r="J17" s="4">
        <v>280</v>
      </c>
      <c r="K17" s="4">
        <v>282.3</v>
      </c>
    </row>
    <row r="18" spans="1:11" x14ac:dyDescent="0.2">
      <c r="A18" s="4" t="s">
        <v>10</v>
      </c>
      <c r="B18" s="4">
        <v>900</v>
      </c>
      <c r="C18" s="4">
        <v>920</v>
      </c>
      <c r="D18" s="4">
        <v>980</v>
      </c>
      <c r="E18" s="4">
        <v>930</v>
      </c>
      <c r="F18" s="4" t="s">
        <v>16</v>
      </c>
      <c r="G18" s="4">
        <v>10</v>
      </c>
      <c r="H18" s="4" t="str">
        <f t="shared" si="0"/>
        <v>I型309.6/II型312.2</v>
      </c>
      <c r="I18" s="4" t="s">
        <v>14</v>
      </c>
      <c r="J18" s="4">
        <v>309.60000000000002</v>
      </c>
      <c r="K18" s="4">
        <v>312.2</v>
      </c>
    </row>
    <row r="19" spans="1:11" x14ac:dyDescent="0.2">
      <c r="A19" s="4" t="s">
        <v>10</v>
      </c>
      <c r="B19" s="4">
        <v>1000</v>
      </c>
      <c r="C19" s="4">
        <v>1020</v>
      </c>
      <c r="D19" s="4">
        <v>1080</v>
      </c>
      <c r="E19" s="4">
        <v>1030</v>
      </c>
      <c r="F19" s="4" t="s">
        <v>16</v>
      </c>
      <c r="G19" s="4">
        <v>10</v>
      </c>
      <c r="H19" s="4" t="str">
        <f t="shared" si="0"/>
        <v>I型341.1/II型344</v>
      </c>
      <c r="I19" s="4" t="s">
        <v>14</v>
      </c>
      <c r="J19" s="4">
        <v>341.1</v>
      </c>
      <c r="K19" s="4">
        <v>344</v>
      </c>
    </row>
    <row r="20" spans="1:11" x14ac:dyDescent="0.2">
      <c r="A20" s="7" t="s">
        <v>15</v>
      </c>
      <c r="B20" s="7">
        <v>50</v>
      </c>
      <c r="C20" s="7">
        <v>60</v>
      </c>
      <c r="D20" s="7">
        <v>95</v>
      </c>
      <c r="E20" s="7">
        <v>65</v>
      </c>
      <c r="F20" s="7" t="s">
        <v>16</v>
      </c>
      <c r="G20" s="7">
        <v>3.5</v>
      </c>
      <c r="H20" s="7" t="str">
        <f>CONCATENATE("I型",J20,"/","II型",K20)</f>
        <v>I型14.6/II型-</v>
      </c>
      <c r="I20" s="7" t="s">
        <v>21</v>
      </c>
      <c r="J20" s="7">
        <v>14.6</v>
      </c>
      <c r="K20" s="7" t="s">
        <v>11</v>
      </c>
    </row>
    <row r="21" spans="1:11" x14ac:dyDescent="0.2">
      <c r="A21" s="7" t="s">
        <v>15</v>
      </c>
      <c r="B21" s="7">
        <v>65</v>
      </c>
      <c r="C21" s="7">
        <v>76</v>
      </c>
      <c r="D21" s="7">
        <v>114</v>
      </c>
      <c r="E21" s="7">
        <v>80</v>
      </c>
      <c r="F21" s="7" t="s">
        <v>16</v>
      </c>
      <c r="G21" s="7">
        <v>3.75</v>
      </c>
      <c r="H21" s="7" t="str">
        <f t="shared" ref="H21:H37" si="1">CONCATENATE("I型",J21,"/","II型",K21)</f>
        <v>I型17.18/II型17.35</v>
      </c>
      <c r="I21" s="7" t="s">
        <v>21</v>
      </c>
      <c r="J21" s="7">
        <v>17.18</v>
      </c>
      <c r="K21" s="7">
        <v>17.350000000000001</v>
      </c>
    </row>
    <row r="22" spans="1:11" x14ac:dyDescent="0.2">
      <c r="A22" s="7" t="s">
        <v>15</v>
      </c>
      <c r="B22" s="7">
        <v>80</v>
      </c>
      <c r="C22" s="7">
        <v>89</v>
      </c>
      <c r="D22" s="7">
        <v>127</v>
      </c>
      <c r="E22" s="7">
        <v>95</v>
      </c>
      <c r="F22" s="7" t="s">
        <v>16</v>
      </c>
      <c r="G22" s="7">
        <v>4</v>
      </c>
      <c r="H22" s="7" t="str">
        <f t="shared" si="1"/>
        <v>I型21.42/II型21.61</v>
      </c>
      <c r="I22" s="7" t="s">
        <v>21</v>
      </c>
      <c r="J22" s="7">
        <v>21.42</v>
      </c>
      <c r="K22" s="7">
        <v>21.61</v>
      </c>
    </row>
    <row r="23" spans="1:11" x14ac:dyDescent="0.2">
      <c r="A23" s="7" t="s">
        <v>15</v>
      </c>
      <c r="B23" s="7">
        <v>100</v>
      </c>
      <c r="C23" s="7">
        <v>108</v>
      </c>
      <c r="D23" s="7">
        <v>146</v>
      </c>
      <c r="E23" s="7">
        <v>114</v>
      </c>
      <c r="F23" s="7" t="s">
        <v>16</v>
      </c>
      <c r="G23" s="7">
        <v>4</v>
      </c>
      <c r="H23" s="7" t="str">
        <f t="shared" si="1"/>
        <v>I型24.71/II型24.92</v>
      </c>
      <c r="I23" s="7" t="s">
        <v>21</v>
      </c>
      <c r="J23" s="7">
        <v>24.71</v>
      </c>
      <c r="K23" s="7">
        <v>24.92</v>
      </c>
    </row>
    <row r="24" spans="1:11" x14ac:dyDescent="0.2">
      <c r="A24" s="7" t="s">
        <v>15</v>
      </c>
      <c r="B24" s="7">
        <v>125</v>
      </c>
      <c r="C24" s="7">
        <v>133</v>
      </c>
      <c r="D24" s="7">
        <v>180</v>
      </c>
      <c r="E24" s="7">
        <v>140</v>
      </c>
      <c r="F24" s="7" t="s">
        <v>16</v>
      </c>
      <c r="G24" s="7">
        <v>4</v>
      </c>
      <c r="H24" s="7" t="str">
        <f t="shared" si="1"/>
        <v>I型32.43/II型32.82</v>
      </c>
      <c r="I24" s="7" t="s">
        <v>21</v>
      </c>
      <c r="J24" s="7">
        <v>32.43</v>
      </c>
      <c r="K24" s="7">
        <v>32.82</v>
      </c>
    </row>
    <row r="25" spans="1:11" x14ac:dyDescent="0.2">
      <c r="A25" s="7" t="s">
        <v>15</v>
      </c>
      <c r="B25" s="7">
        <v>150</v>
      </c>
      <c r="C25" s="7">
        <v>159</v>
      </c>
      <c r="D25" s="7">
        <v>203</v>
      </c>
      <c r="E25" s="7">
        <v>165</v>
      </c>
      <c r="F25" s="7" t="s">
        <v>16</v>
      </c>
      <c r="G25" s="7">
        <v>4.5</v>
      </c>
      <c r="H25" s="7" t="str">
        <f t="shared" si="1"/>
        <v>I型36.31/II型36.72</v>
      </c>
      <c r="I25" s="7" t="s">
        <v>21</v>
      </c>
      <c r="J25" s="7">
        <v>36.31</v>
      </c>
      <c r="K25" s="7">
        <v>36.72</v>
      </c>
    </row>
    <row r="26" spans="1:11" x14ac:dyDescent="0.2">
      <c r="A26" s="7" t="s">
        <v>15</v>
      </c>
      <c r="B26" s="7">
        <v>200</v>
      </c>
      <c r="C26" s="7">
        <v>219</v>
      </c>
      <c r="D26" s="7">
        <v>265</v>
      </c>
      <c r="E26" s="7">
        <v>226</v>
      </c>
      <c r="F26" s="7" t="s">
        <v>16</v>
      </c>
      <c r="G26" s="7">
        <v>6</v>
      </c>
      <c r="H26" s="7" t="str">
        <f t="shared" si="1"/>
        <v>I型45.29/II型45.87</v>
      </c>
      <c r="I26" s="7" t="s">
        <v>21</v>
      </c>
      <c r="J26" s="7">
        <v>45.29</v>
      </c>
      <c r="K26" s="7">
        <v>45.87</v>
      </c>
    </row>
    <row r="27" spans="1:11" x14ac:dyDescent="0.2">
      <c r="A27" s="7" t="s">
        <v>15</v>
      </c>
      <c r="B27" s="7">
        <v>250</v>
      </c>
      <c r="C27" s="7">
        <v>273</v>
      </c>
      <c r="D27" s="7">
        <v>325</v>
      </c>
      <c r="E27" s="7">
        <v>280</v>
      </c>
      <c r="F27" s="7" t="s">
        <v>16</v>
      </c>
      <c r="G27" s="7">
        <v>8</v>
      </c>
      <c r="H27" s="7" t="str">
        <f t="shared" si="1"/>
        <v>I型60.43/II型61.33</v>
      </c>
      <c r="I27" s="7" t="s">
        <v>21</v>
      </c>
      <c r="J27" s="7">
        <v>60.43</v>
      </c>
      <c r="K27" s="7">
        <v>61.33</v>
      </c>
    </row>
    <row r="28" spans="1:11" x14ac:dyDescent="0.2">
      <c r="A28" s="7" t="s">
        <v>15</v>
      </c>
      <c r="B28" s="7">
        <v>300</v>
      </c>
      <c r="C28" s="7">
        <v>325</v>
      </c>
      <c r="D28" s="7">
        <v>377</v>
      </c>
      <c r="E28" s="7">
        <v>333</v>
      </c>
      <c r="F28" s="7" t="s">
        <v>16</v>
      </c>
      <c r="G28" s="7">
        <v>8</v>
      </c>
      <c r="H28" s="7" t="str">
        <f t="shared" si="1"/>
        <v>I型90.35/II型91.14</v>
      </c>
      <c r="I28" s="7" t="s">
        <v>21</v>
      </c>
      <c r="J28" s="7">
        <v>90.35</v>
      </c>
      <c r="K28" s="7">
        <v>91.14</v>
      </c>
    </row>
    <row r="29" spans="1:11" x14ac:dyDescent="0.2">
      <c r="A29" s="7" t="s">
        <v>15</v>
      </c>
      <c r="B29" s="7">
        <v>350</v>
      </c>
      <c r="C29" s="7">
        <v>377</v>
      </c>
      <c r="D29" s="7">
        <v>426</v>
      </c>
      <c r="E29" s="7">
        <v>385</v>
      </c>
      <c r="F29" s="7" t="s">
        <v>16</v>
      </c>
      <c r="G29" s="7">
        <v>10</v>
      </c>
      <c r="H29" s="7" t="str">
        <f t="shared" si="1"/>
        <v>I型100.7/II型101.5</v>
      </c>
      <c r="I29" s="7" t="s">
        <v>21</v>
      </c>
      <c r="J29" s="7">
        <v>100.7</v>
      </c>
      <c r="K29" s="7">
        <v>101.5</v>
      </c>
    </row>
    <row r="30" spans="1:11" x14ac:dyDescent="0.2">
      <c r="A30" s="7" t="s">
        <v>15</v>
      </c>
      <c r="B30" s="7">
        <v>400</v>
      </c>
      <c r="C30" s="7">
        <v>426</v>
      </c>
      <c r="D30" s="7">
        <v>480</v>
      </c>
      <c r="E30" s="7">
        <v>435</v>
      </c>
      <c r="F30" s="7" t="s">
        <v>16</v>
      </c>
      <c r="G30" s="7">
        <v>10</v>
      </c>
      <c r="H30" s="7" t="str">
        <f t="shared" si="1"/>
        <v>I型115.3/II型116.4</v>
      </c>
      <c r="I30" s="7" t="s">
        <v>21</v>
      </c>
      <c r="J30" s="7">
        <v>115.3</v>
      </c>
      <c r="K30" s="7">
        <v>116.4</v>
      </c>
    </row>
    <row r="31" spans="1:11" x14ac:dyDescent="0.2">
      <c r="A31" s="7" t="s">
        <v>15</v>
      </c>
      <c r="B31" s="7">
        <v>450</v>
      </c>
      <c r="C31" s="7">
        <v>480</v>
      </c>
      <c r="D31" s="7">
        <v>530</v>
      </c>
      <c r="E31" s="7">
        <v>488</v>
      </c>
      <c r="F31" s="7" t="s">
        <v>16</v>
      </c>
      <c r="G31" s="7">
        <v>10</v>
      </c>
      <c r="H31" s="7" t="str">
        <f t="shared" si="1"/>
        <v>I型-/II型-</v>
      </c>
      <c r="I31" s="7" t="s">
        <v>21</v>
      </c>
      <c r="J31" s="7" t="s">
        <v>11</v>
      </c>
      <c r="K31" s="7" t="s">
        <v>11</v>
      </c>
    </row>
    <row r="32" spans="1:11" x14ac:dyDescent="0.2">
      <c r="A32" s="7" t="s">
        <v>15</v>
      </c>
      <c r="B32" s="7">
        <v>500</v>
      </c>
      <c r="C32" s="7">
        <v>530</v>
      </c>
      <c r="D32" s="7">
        <v>585</v>
      </c>
      <c r="E32" s="7">
        <v>538</v>
      </c>
      <c r="F32" s="7" t="s">
        <v>16</v>
      </c>
      <c r="G32" s="7">
        <v>10</v>
      </c>
      <c r="H32" s="7" t="str">
        <f t="shared" si="1"/>
        <v>I型-/II型-</v>
      </c>
      <c r="I32" s="7" t="s">
        <v>21</v>
      </c>
      <c r="J32" s="7" t="s">
        <v>11</v>
      </c>
      <c r="K32" s="7" t="s">
        <v>11</v>
      </c>
    </row>
    <row r="33" spans="1:11" x14ac:dyDescent="0.2">
      <c r="A33" s="7" t="s">
        <v>15</v>
      </c>
      <c r="B33" s="7">
        <v>600</v>
      </c>
      <c r="C33" s="7">
        <v>630</v>
      </c>
      <c r="D33" s="7">
        <v>690</v>
      </c>
      <c r="E33" s="7">
        <v>640</v>
      </c>
      <c r="F33" s="7" t="s">
        <v>16</v>
      </c>
      <c r="G33" s="7">
        <v>10</v>
      </c>
      <c r="H33" s="7" t="str">
        <f t="shared" si="1"/>
        <v>I型-/II型-</v>
      </c>
      <c r="I33" s="7" t="s">
        <v>21</v>
      </c>
      <c r="J33" s="7" t="s">
        <v>11</v>
      </c>
      <c r="K33" s="7" t="s">
        <v>11</v>
      </c>
    </row>
    <row r="34" spans="1:11" x14ac:dyDescent="0.2">
      <c r="A34" s="7" t="s">
        <v>15</v>
      </c>
      <c r="B34" s="7">
        <v>700</v>
      </c>
      <c r="C34" s="7">
        <v>720</v>
      </c>
      <c r="D34" s="7">
        <v>780</v>
      </c>
      <c r="E34" s="7">
        <v>730</v>
      </c>
      <c r="F34" s="7" t="s">
        <v>16</v>
      </c>
      <c r="G34" s="7">
        <v>10</v>
      </c>
      <c r="H34" s="7" t="str">
        <f t="shared" si="1"/>
        <v>I型-/II型-</v>
      </c>
      <c r="I34" s="7" t="s">
        <v>21</v>
      </c>
      <c r="J34" s="7" t="s">
        <v>11</v>
      </c>
      <c r="K34" s="7" t="s">
        <v>11</v>
      </c>
    </row>
    <row r="35" spans="1:11" x14ac:dyDescent="0.2">
      <c r="A35" s="7" t="s">
        <v>15</v>
      </c>
      <c r="B35" s="7">
        <v>800</v>
      </c>
      <c r="C35" s="7">
        <v>820</v>
      </c>
      <c r="D35" s="7">
        <v>880</v>
      </c>
      <c r="E35" s="7">
        <v>830</v>
      </c>
      <c r="F35" s="7" t="s">
        <v>16</v>
      </c>
      <c r="G35" s="7">
        <v>10</v>
      </c>
      <c r="H35" s="7" t="str">
        <f t="shared" si="1"/>
        <v>I型-/II型-</v>
      </c>
      <c r="I35" s="7" t="s">
        <v>21</v>
      </c>
      <c r="J35" s="7" t="s">
        <v>11</v>
      </c>
      <c r="K35" s="7" t="s">
        <v>11</v>
      </c>
    </row>
    <row r="36" spans="1:11" x14ac:dyDescent="0.2">
      <c r="A36" s="7" t="s">
        <v>15</v>
      </c>
      <c r="B36" s="7">
        <v>900</v>
      </c>
      <c r="C36" s="7">
        <v>920</v>
      </c>
      <c r="D36" s="7">
        <v>980</v>
      </c>
      <c r="E36" s="7">
        <v>930</v>
      </c>
      <c r="F36" s="7" t="s">
        <v>16</v>
      </c>
      <c r="G36" s="7">
        <v>10</v>
      </c>
      <c r="H36" s="7" t="str">
        <f t="shared" si="1"/>
        <v>I型-/II型-</v>
      </c>
      <c r="I36" s="7" t="s">
        <v>21</v>
      </c>
      <c r="J36" s="7" t="s">
        <v>11</v>
      </c>
      <c r="K36" s="7" t="s">
        <v>11</v>
      </c>
    </row>
    <row r="37" spans="1:11" x14ac:dyDescent="0.2">
      <c r="A37" s="7" t="s">
        <v>15</v>
      </c>
      <c r="B37" s="7">
        <v>1000</v>
      </c>
      <c r="C37" s="7">
        <v>1020</v>
      </c>
      <c r="D37" s="7">
        <v>1080</v>
      </c>
      <c r="E37" s="7">
        <v>1030</v>
      </c>
      <c r="F37" s="7" t="s">
        <v>16</v>
      </c>
      <c r="G37" s="7">
        <v>10</v>
      </c>
      <c r="H37" s="7" t="str">
        <f t="shared" si="1"/>
        <v>I型-/II型-</v>
      </c>
      <c r="I37" s="7" t="s">
        <v>21</v>
      </c>
      <c r="J37" s="7" t="s">
        <v>11</v>
      </c>
      <c r="K37" s="7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47FB-A95C-47E7-B989-4222308FB2E8}">
  <sheetPr codeName="Sheet2"/>
  <dimension ref="A1:K37"/>
  <sheetViews>
    <sheetView workbookViewId="0">
      <pane ySplit="1" topLeftCell="A2" activePane="bottomLeft" state="frozen"/>
      <selection pane="bottomLeft" activeCell="H37" sqref="H37"/>
    </sheetView>
  </sheetViews>
  <sheetFormatPr defaultRowHeight="14.25" x14ac:dyDescent="0.2"/>
  <cols>
    <col min="1" max="1" width="15.125" customWidth="1"/>
    <col min="8" max="8" width="17.125" customWidth="1"/>
    <col min="9" max="9" width="14" customWidth="1"/>
  </cols>
  <sheetData>
    <row r="1" spans="1:11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  <c r="J1" s="1" t="s">
        <v>12</v>
      </c>
      <c r="K1" s="1" t="s">
        <v>13</v>
      </c>
    </row>
    <row r="2" spans="1:11" x14ac:dyDescent="0.2">
      <c r="A2" s="4" t="s">
        <v>17</v>
      </c>
      <c r="B2" s="4">
        <v>50</v>
      </c>
      <c r="C2" s="4">
        <v>95</v>
      </c>
      <c r="D2" s="4">
        <v>200</v>
      </c>
      <c r="E2" s="4">
        <v>65</v>
      </c>
      <c r="F2" s="4" t="s">
        <v>16</v>
      </c>
      <c r="G2" s="4">
        <v>4</v>
      </c>
      <c r="H2" s="4" t="str">
        <f>CONCATENATE("I型",J2,"/","II型",K2)</f>
        <v>I型10.34/II型-</v>
      </c>
      <c r="I2" s="4" t="s">
        <v>19</v>
      </c>
      <c r="J2" s="4">
        <v>10.34</v>
      </c>
      <c r="K2" s="4" t="s">
        <v>11</v>
      </c>
    </row>
    <row r="3" spans="1:11" x14ac:dyDescent="0.2">
      <c r="A3" s="4" t="s">
        <v>17</v>
      </c>
      <c r="B3" s="4">
        <v>65</v>
      </c>
      <c r="C3" s="4">
        <v>114</v>
      </c>
      <c r="D3" s="4">
        <v>220</v>
      </c>
      <c r="E3" s="4">
        <v>80</v>
      </c>
      <c r="F3" s="4" t="s">
        <v>16</v>
      </c>
      <c r="G3" s="4">
        <v>4</v>
      </c>
      <c r="H3" s="4" t="str">
        <f t="shared" ref="H3:H19" si="0">CONCATENATE("I型",J3,"/","II型",K3)</f>
        <v>I型12.14/II型12.37</v>
      </c>
      <c r="I3" s="4" t="s">
        <v>19</v>
      </c>
      <c r="J3" s="4">
        <v>12.14</v>
      </c>
      <c r="K3" s="4">
        <v>12.37</v>
      </c>
    </row>
    <row r="4" spans="1:11" x14ac:dyDescent="0.2">
      <c r="A4" s="4" t="s">
        <v>17</v>
      </c>
      <c r="B4" s="4">
        <v>80</v>
      </c>
      <c r="C4" s="4">
        <v>127</v>
      </c>
      <c r="D4" s="4">
        <v>235</v>
      </c>
      <c r="E4" s="4">
        <v>95</v>
      </c>
      <c r="F4" s="4" t="s">
        <v>16</v>
      </c>
      <c r="G4" s="4">
        <v>4</v>
      </c>
      <c r="H4" s="4" t="str">
        <f t="shared" si="0"/>
        <v>I型14.35/II型14.59</v>
      </c>
      <c r="I4" s="4" t="s">
        <v>19</v>
      </c>
      <c r="J4" s="4">
        <v>14.35</v>
      </c>
      <c r="K4" s="4">
        <v>14.59</v>
      </c>
    </row>
    <row r="5" spans="1:11" x14ac:dyDescent="0.2">
      <c r="A5" s="4" t="s">
        <v>17</v>
      </c>
      <c r="B5" s="4">
        <v>100</v>
      </c>
      <c r="C5" s="4">
        <v>146</v>
      </c>
      <c r="D5" s="4">
        <v>255</v>
      </c>
      <c r="E5" s="4">
        <v>114</v>
      </c>
      <c r="F5" s="4" t="s">
        <v>16</v>
      </c>
      <c r="G5" s="4">
        <v>4.5</v>
      </c>
      <c r="H5" s="4" t="str">
        <f t="shared" si="0"/>
        <v>I型16.76/II型17.03</v>
      </c>
      <c r="I5" s="4" t="s">
        <v>19</v>
      </c>
      <c r="J5" s="4">
        <v>16.760000000000002</v>
      </c>
      <c r="K5" s="4">
        <v>17.03</v>
      </c>
    </row>
    <row r="6" spans="1:11" x14ac:dyDescent="0.2">
      <c r="A6" s="4" t="s">
        <v>17</v>
      </c>
      <c r="B6" s="4">
        <v>125</v>
      </c>
      <c r="C6" s="4">
        <v>180</v>
      </c>
      <c r="D6" s="4">
        <v>290</v>
      </c>
      <c r="E6" s="4">
        <v>140</v>
      </c>
      <c r="F6" s="4" t="s">
        <v>16</v>
      </c>
      <c r="G6" s="4">
        <v>6</v>
      </c>
      <c r="H6" s="4" t="str">
        <f t="shared" si="0"/>
        <v>I型22.38/II型22.84</v>
      </c>
      <c r="I6" s="4" t="s">
        <v>19</v>
      </c>
      <c r="J6" s="4">
        <v>22.38</v>
      </c>
      <c r="K6" s="4">
        <v>22.84</v>
      </c>
    </row>
    <row r="7" spans="1:11" x14ac:dyDescent="0.2">
      <c r="A7" s="4" t="s">
        <v>17</v>
      </c>
      <c r="B7" s="4">
        <v>150</v>
      </c>
      <c r="C7" s="4">
        <v>203</v>
      </c>
      <c r="D7" s="4">
        <v>315</v>
      </c>
      <c r="E7" s="4">
        <v>165</v>
      </c>
      <c r="F7" s="4" t="s">
        <v>16</v>
      </c>
      <c r="G7" s="4">
        <v>6</v>
      </c>
      <c r="H7" s="4" t="str">
        <f t="shared" si="0"/>
        <v>I型25.12/II型25.62</v>
      </c>
      <c r="I7" s="4" t="s">
        <v>19</v>
      </c>
      <c r="J7" s="4">
        <v>25.12</v>
      </c>
      <c r="K7" s="4">
        <v>25.62</v>
      </c>
    </row>
    <row r="8" spans="1:11" x14ac:dyDescent="0.2">
      <c r="A8" s="4" t="s">
        <v>17</v>
      </c>
      <c r="B8" s="4">
        <v>200</v>
      </c>
      <c r="C8" s="4">
        <v>265</v>
      </c>
      <c r="D8" s="4">
        <v>375</v>
      </c>
      <c r="E8" s="4">
        <v>226</v>
      </c>
      <c r="F8" s="4" t="s">
        <v>16</v>
      </c>
      <c r="G8" s="4">
        <v>6</v>
      </c>
      <c r="H8" s="4" t="str">
        <f t="shared" si="0"/>
        <v>I型31.61/II型32.29</v>
      </c>
      <c r="I8" s="4" t="s">
        <v>19</v>
      </c>
      <c r="J8" s="4">
        <v>31.61</v>
      </c>
      <c r="K8" s="4">
        <v>32.29</v>
      </c>
    </row>
    <row r="9" spans="1:11" x14ac:dyDescent="0.2">
      <c r="A9" s="4" t="s">
        <v>17</v>
      </c>
      <c r="B9" s="4">
        <v>250</v>
      </c>
      <c r="C9" s="4">
        <v>325</v>
      </c>
      <c r="D9" s="4">
        <v>435</v>
      </c>
      <c r="E9" s="4">
        <v>280</v>
      </c>
      <c r="F9" s="4" t="s">
        <v>16</v>
      </c>
      <c r="G9" s="4">
        <v>8</v>
      </c>
      <c r="H9" s="4" t="str">
        <f t="shared" si="0"/>
        <v>I型43.11/II型44.02</v>
      </c>
      <c r="I9" s="4" t="s">
        <v>19</v>
      </c>
      <c r="J9" s="4">
        <v>43.11</v>
      </c>
      <c r="K9" s="4">
        <v>44.02</v>
      </c>
    </row>
    <row r="10" spans="1:11" x14ac:dyDescent="0.2">
      <c r="A10" s="4" t="s">
        <v>17</v>
      </c>
      <c r="B10" s="4">
        <v>300</v>
      </c>
      <c r="C10" s="4">
        <v>377</v>
      </c>
      <c r="D10" s="4">
        <v>495</v>
      </c>
      <c r="E10" s="4">
        <v>333</v>
      </c>
      <c r="F10" s="4" t="s">
        <v>16</v>
      </c>
      <c r="G10" s="4">
        <v>10</v>
      </c>
      <c r="H10" s="4" t="str">
        <f t="shared" si="0"/>
        <v>I型65.28/II型66.11</v>
      </c>
      <c r="I10" s="4" t="s">
        <v>19</v>
      </c>
      <c r="J10" s="4">
        <v>65.28</v>
      </c>
      <c r="K10" s="4">
        <v>66.11</v>
      </c>
    </row>
    <row r="11" spans="1:11" x14ac:dyDescent="0.2">
      <c r="A11" s="4" t="s">
        <v>17</v>
      </c>
      <c r="B11" s="4">
        <v>350</v>
      </c>
      <c r="C11" s="4">
        <v>426</v>
      </c>
      <c r="D11" s="4">
        <v>545</v>
      </c>
      <c r="E11" s="4">
        <v>385</v>
      </c>
      <c r="F11" s="4" t="s">
        <v>16</v>
      </c>
      <c r="G11" s="4">
        <v>10</v>
      </c>
      <c r="H11" s="4" t="str">
        <f t="shared" si="0"/>
        <v>I型73.07/II型73.8</v>
      </c>
      <c r="I11" s="4" t="s">
        <v>19</v>
      </c>
      <c r="J11" s="4">
        <v>73.069999999999993</v>
      </c>
      <c r="K11" s="4">
        <v>73.8</v>
      </c>
    </row>
    <row r="12" spans="1:11" x14ac:dyDescent="0.2">
      <c r="A12" s="4" t="s">
        <v>17</v>
      </c>
      <c r="B12" s="4">
        <v>400</v>
      </c>
      <c r="C12" s="4">
        <v>480</v>
      </c>
      <c r="D12" s="4">
        <v>600</v>
      </c>
      <c r="E12" s="4">
        <v>435</v>
      </c>
      <c r="F12" s="4" t="s">
        <v>16</v>
      </c>
      <c r="G12" s="4">
        <v>10</v>
      </c>
      <c r="H12" s="4" t="str">
        <f t="shared" si="0"/>
        <v>I型82.71/II型83.79</v>
      </c>
      <c r="I12" s="4" t="s">
        <v>19</v>
      </c>
      <c r="J12" s="4">
        <v>82.71</v>
      </c>
      <c r="K12" s="4">
        <v>83.79</v>
      </c>
    </row>
    <row r="13" spans="1:11" x14ac:dyDescent="0.2">
      <c r="A13" s="4" t="s">
        <v>17</v>
      </c>
      <c r="B13" s="4">
        <v>450</v>
      </c>
      <c r="C13" s="4">
        <v>530</v>
      </c>
      <c r="D13" s="4">
        <v>650</v>
      </c>
      <c r="E13" s="4">
        <v>488</v>
      </c>
      <c r="F13" s="4" t="s">
        <v>16</v>
      </c>
      <c r="G13" s="4">
        <v>10</v>
      </c>
      <c r="H13" s="4" t="str">
        <f t="shared" si="0"/>
        <v>I型90.52/II型91.44</v>
      </c>
      <c r="I13" s="4" t="s">
        <v>19</v>
      </c>
      <c r="J13" s="4">
        <v>90.52</v>
      </c>
      <c r="K13" s="4">
        <v>91.44</v>
      </c>
    </row>
    <row r="14" spans="1:11" x14ac:dyDescent="0.2">
      <c r="A14" s="4" t="s">
        <v>17</v>
      </c>
      <c r="B14" s="4">
        <v>500</v>
      </c>
      <c r="C14" s="4">
        <v>585</v>
      </c>
      <c r="D14" s="4">
        <v>705</v>
      </c>
      <c r="E14" s="4">
        <v>538</v>
      </c>
      <c r="F14" s="4" t="s">
        <v>16</v>
      </c>
      <c r="G14" s="4">
        <v>10</v>
      </c>
      <c r="H14" s="4" t="str">
        <f t="shared" si="0"/>
        <v>I型100.5/II型102</v>
      </c>
      <c r="I14" s="4" t="s">
        <v>19</v>
      </c>
      <c r="J14" s="4">
        <v>100.5</v>
      </c>
      <c r="K14" s="4">
        <v>102</v>
      </c>
    </row>
    <row r="15" spans="1:11" x14ac:dyDescent="0.2">
      <c r="A15" s="4" t="s">
        <v>17</v>
      </c>
      <c r="B15" s="4">
        <v>600</v>
      </c>
      <c r="C15" s="4">
        <v>690</v>
      </c>
      <c r="D15" s="4">
        <v>820</v>
      </c>
      <c r="E15" s="4">
        <v>640</v>
      </c>
      <c r="F15" s="4" t="s">
        <v>16</v>
      </c>
      <c r="G15" s="4">
        <v>10</v>
      </c>
      <c r="H15" s="4" t="str">
        <f t="shared" si="0"/>
        <v>I型139.2/II型141.2</v>
      </c>
      <c r="I15" s="4" t="s">
        <v>19</v>
      </c>
      <c r="J15" s="4">
        <v>139.19999999999999</v>
      </c>
      <c r="K15" s="4">
        <v>141.19999999999999</v>
      </c>
    </row>
    <row r="16" spans="1:11" x14ac:dyDescent="0.2">
      <c r="A16" s="4" t="s">
        <v>17</v>
      </c>
      <c r="B16" s="4">
        <v>700</v>
      </c>
      <c r="C16" s="4">
        <v>780</v>
      </c>
      <c r="D16" s="4">
        <v>910</v>
      </c>
      <c r="E16" s="4">
        <v>730</v>
      </c>
      <c r="F16" s="4" t="s">
        <v>16</v>
      </c>
      <c r="G16" s="4">
        <v>10</v>
      </c>
      <c r="H16" s="4" t="str">
        <f t="shared" si="0"/>
        <v>I型156.4/II型158.7</v>
      </c>
      <c r="I16" s="4" t="s">
        <v>19</v>
      </c>
      <c r="J16" s="4">
        <v>156.4</v>
      </c>
      <c r="K16" s="4">
        <v>158.69999999999999</v>
      </c>
    </row>
    <row r="17" spans="1:11" x14ac:dyDescent="0.2">
      <c r="A17" s="4" t="s">
        <v>17</v>
      </c>
      <c r="B17" s="4">
        <v>800</v>
      </c>
      <c r="C17" s="4">
        <v>880</v>
      </c>
      <c r="D17" s="4">
        <v>1020</v>
      </c>
      <c r="E17" s="4">
        <v>830</v>
      </c>
      <c r="F17" s="4" t="s">
        <v>16</v>
      </c>
      <c r="G17" s="4">
        <v>10</v>
      </c>
      <c r="H17" s="4" t="str">
        <f t="shared" si="0"/>
        <v>I型191.4/II型194.1</v>
      </c>
      <c r="I17" s="4" t="s">
        <v>19</v>
      </c>
      <c r="J17" s="4">
        <v>191.4</v>
      </c>
      <c r="K17" s="4">
        <v>194.1</v>
      </c>
    </row>
    <row r="18" spans="1:11" x14ac:dyDescent="0.2">
      <c r="A18" s="4" t="s">
        <v>17</v>
      </c>
      <c r="B18" s="4">
        <v>900</v>
      </c>
      <c r="C18" s="4">
        <v>980</v>
      </c>
      <c r="D18" s="4">
        <v>1120</v>
      </c>
      <c r="E18" s="4">
        <v>930</v>
      </c>
      <c r="F18" s="4" t="s">
        <v>16</v>
      </c>
      <c r="G18" s="4">
        <v>10</v>
      </c>
      <c r="H18" s="4" t="str">
        <f t="shared" si="0"/>
        <v>I型212.7/II型215.6</v>
      </c>
      <c r="I18" s="4" t="s">
        <v>19</v>
      </c>
      <c r="J18" s="4">
        <v>212.7</v>
      </c>
      <c r="K18" s="4">
        <v>215.6</v>
      </c>
    </row>
    <row r="19" spans="1:11" x14ac:dyDescent="0.2">
      <c r="A19" s="4" t="s">
        <v>17</v>
      </c>
      <c r="B19" s="4">
        <v>1000</v>
      </c>
      <c r="C19" s="4">
        <v>1080</v>
      </c>
      <c r="D19" s="4">
        <v>1220</v>
      </c>
      <c r="E19" s="4">
        <v>1030</v>
      </c>
      <c r="F19" s="4" t="s">
        <v>16</v>
      </c>
      <c r="G19" s="4">
        <v>10</v>
      </c>
      <c r="H19" s="4" t="str">
        <f t="shared" si="0"/>
        <v>I型233.4/II型236.6</v>
      </c>
      <c r="I19" s="4" t="s">
        <v>19</v>
      </c>
      <c r="J19" s="4">
        <v>233.4</v>
      </c>
      <c r="K19" s="4">
        <v>236.6</v>
      </c>
    </row>
    <row r="20" spans="1:11" x14ac:dyDescent="0.2">
      <c r="A20" s="7" t="s">
        <v>18</v>
      </c>
      <c r="B20" s="7">
        <v>50</v>
      </c>
      <c r="C20" s="7">
        <v>60</v>
      </c>
      <c r="D20" s="7">
        <v>95</v>
      </c>
      <c r="E20" s="7">
        <v>65</v>
      </c>
      <c r="F20" s="7" t="s">
        <v>16</v>
      </c>
      <c r="G20" s="7">
        <v>4</v>
      </c>
      <c r="H20" s="7" t="str">
        <f>CONCATENATE("I型",J20,"/","II型",K20)</f>
        <v>I型10.54/II型-</v>
      </c>
      <c r="I20" s="7" t="s">
        <v>20</v>
      </c>
      <c r="J20" s="7">
        <v>10.54</v>
      </c>
      <c r="K20" s="7" t="s">
        <v>11</v>
      </c>
    </row>
    <row r="21" spans="1:11" x14ac:dyDescent="0.2">
      <c r="A21" s="7" t="s">
        <v>18</v>
      </c>
      <c r="B21" s="7">
        <v>65</v>
      </c>
      <c r="C21" s="7">
        <v>76</v>
      </c>
      <c r="D21" s="7">
        <v>114</v>
      </c>
      <c r="E21" s="7">
        <v>80</v>
      </c>
      <c r="F21" s="7" t="s">
        <v>16</v>
      </c>
      <c r="G21" s="7">
        <v>4</v>
      </c>
      <c r="H21" s="7" t="str">
        <f t="shared" ref="H21:H37" si="1">CONCATENATE("I型",J21,"/","II型",K21)</f>
        <v>I型12.43/II型12.65</v>
      </c>
      <c r="I21" s="7" t="s">
        <v>20</v>
      </c>
      <c r="J21" s="7">
        <v>12.43</v>
      </c>
      <c r="K21" s="7">
        <v>12.65</v>
      </c>
    </row>
    <row r="22" spans="1:11" x14ac:dyDescent="0.2">
      <c r="A22" s="7" t="s">
        <v>18</v>
      </c>
      <c r="B22" s="7">
        <v>80</v>
      </c>
      <c r="C22" s="7">
        <v>89</v>
      </c>
      <c r="D22" s="7">
        <v>127</v>
      </c>
      <c r="E22" s="7">
        <v>95</v>
      </c>
      <c r="F22" s="7" t="s">
        <v>16</v>
      </c>
      <c r="G22" s="7">
        <v>4</v>
      </c>
      <c r="H22" s="7" t="str">
        <f t="shared" si="1"/>
        <v>I型14.65/II型14.9</v>
      </c>
      <c r="I22" s="7" t="s">
        <v>20</v>
      </c>
      <c r="J22" s="7">
        <v>14.65</v>
      </c>
      <c r="K22" s="7">
        <v>14.9</v>
      </c>
    </row>
    <row r="23" spans="1:11" x14ac:dyDescent="0.2">
      <c r="A23" s="7" t="s">
        <v>18</v>
      </c>
      <c r="B23" s="7">
        <v>100</v>
      </c>
      <c r="C23" s="7">
        <v>108</v>
      </c>
      <c r="D23" s="7">
        <v>146</v>
      </c>
      <c r="E23" s="7">
        <v>114</v>
      </c>
      <c r="F23" s="7" t="s">
        <v>16</v>
      </c>
      <c r="G23" s="7">
        <v>4.5</v>
      </c>
      <c r="H23" s="7" t="str">
        <f t="shared" si="1"/>
        <v>I型17.09/II型17.37</v>
      </c>
      <c r="I23" s="7" t="s">
        <v>20</v>
      </c>
      <c r="J23" s="7">
        <v>17.09</v>
      </c>
      <c r="K23" s="7">
        <v>17.37</v>
      </c>
    </row>
    <row r="24" spans="1:11" x14ac:dyDescent="0.2">
      <c r="A24" s="7" t="s">
        <v>18</v>
      </c>
      <c r="B24" s="7">
        <v>125</v>
      </c>
      <c r="C24" s="7">
        <v>133</v>
      </c>
      <c r="D24" s="7">
        <v>180</v>
      </c>
      <c r="E24" s="7">
        <v>140</v>
      </c>
      <c r="F24" s="7" t="s">
        <v>16</v>
      </c>
      <c r="G24" s="7">
        <v>6</v>
      </c>
      <c r="H24" s="7" t="str">
        <f t="shared" si="1"/>
        <v>I型22.89/II型23.35</v>
      </c>
      <c r="I24" s="7" t="s">
        <v>20</v>
      </c>
      <c r="J24" s="7">
        <v>22.89</v>
      </c>
      <c r="K24" s="7">
        <v>23.35</v>
      </c>
    </row>
    <row r="25" spans="1:11" x14ac:dyDescent="0.2">
      <c r="A25" s="7" t="s">
        <v>18</v>
      </c>
      <c r="B25" s="7">
        <v>150</v>
      </c>
      <c r="C25" s="7">
        <v>159</v>
      </c>
      <c r="D25" s="7">
        <v>203</v>
      </c>
      <c r="E25" s="7">
        <v>165</v>
      </c>
      <c r="F25" s="7" t="s">
        <v>16</v>
      </c>
      <c r="G25" s="7">
        <v>6</v>
      </c>
      <c r="H25" s="7" t="str">
        <f t="shared" si="1"/>
        <v>I型25.67/II型26.16</v>
      </c>
      <c r="I25" s="7" t="s">
        <v>20</v>
      </c>
      <c r="J25" s="7">
        <v>25.67</v>
      </c>
      <c r="K25" s="7">
        <v>26.16</v>
      </c>
    </row>
    <row r="26" spans="1:11" x14ac:dyDescent="0.2">
      <c r="A26" s="7" t="s">
        <v>18</v>
      </c>
      <c r="B26" s="7">
        <v>200</v>
      </c>
      <c r="C26" s="7">
        <v>219</v>
      </c>
      <c r="D26" s="7">
        <v>265</v>
      </c>
      <c r="E26" s="7">
        <v>226</v>
      </c>
      <c r="F26" s="7" t="s">
        <v>16</v>
      </c>
      <c r="G26" s="7">
        <v>6</v>
      </c>
      <c r="H26" s="7" t="str">
        <f t="shared" si="1"/>
        <v>I型32.21/II型32.87</v>
      </c>
      <c r="I26" s="7" t="s">
        <v>20</v>
      </c>
      <c r="J26" s="7">
        <v>32.21</v>
      </c>
      <c r="K26" s="7">
        <v>32.869999999999997</v>
      </c>
    </row>
    <row r="27" spans="1:11" x14ac:dyDescent="0.2">
      <c r="A27" s="7" t="s">
        <v>18</v>
      </c>
      <c r="B27" s="7">
        <v>250</v>
      </c>
      <c r="C27" s="7">
        <v>273</v>
      </c>
      <c r="D27" s="7">
        <v>325</v>
      </c>
      <c r="E27" s="7">
        <v>280</v>
      </c>
      <c r="F27" s="7" t="s">
        <v>16</v>
      </c>
      <c r="G27" s="7">
        <v>8</v>
      </c>
      <c r="H27" s="7" t="str">
        <f t="shared" si="1"/>
        <v>I型44.12/II型45.14</v>
      </c>
      <c r="I27" s="7" t="s">
        <v>20</v>
      </c>
      <c r="J27" s="7">
        <v>44.12</v>
      </c>
      <c r="K27" s="7">
        <v>45.14</v>
      </c>
    </row>
    <row r="28" spans="1:11" x14ac:dyDescent="0.2">
      <c r="A28" s="7" t="s">
        <v>18</v>
      </c>
      <c r="B28" s="7">
        <v>300</v>
      </c>
      <c r="C28" s="7">
        <v>325</v>
      </c>
      <c r="D28" s="7">
        <v>377</v>
      </c>
      <c r="E28" s="7">
        <v>333</v>
      </c>
      <c r="F28" s="7" t="s">
        <v>16</v>
      </c>
      <c r="G28" s="7">
        <v>10</v>
      </c>
      <c r="H28" s="7" t="str">
        <f t="shared" si="1"/>
        <v>I型66.25/II型67.23</v>
      </c>
      <c r="I28" s="7" t="s">
        <v>20</v>
      </c>
      <c r="J28" s="7">
        <v>66.25</v>
      </c>
      <c r="K28" s="7">
        <v>67.23</v>
      </c>
    </row>
    <row r="29" spans="1:11" x14ac:dyDescent="0.2">
      <c r="A29" s="7" t="s">
        <v>18</v>
      </c>
      <c r="B29" s="7">
        <v>350</v>
      </c>
      <c r="C29" s="7">
        <v>377</v>
      </c>
      <c r="D29" s="7">
        <v>426</v>
      </c>
      <c r="E29" s="7">
        <v>385</v>
      </c>
      <c r="F29" s="7" t="s">
        <v>16</v>
      </c>
      <c r="G29" s="7">
        <v>10</v>
      </c>
      <c r="H29" s="7" t="str">
        <f t="shared" si="1"/>
        <v>I型74.05/II型75.02</v>
      </c>
      <c r="I29" s="7" t="s">
        <v>20</v>
      </c>
      <c r="J29" s="7">
        <v>74.05</v>
      </c>
      <c r="K29" s="7">
        <v>75.02</v>
      </c>
    </row>
    <row r="30" spans="1:11" x14ac:dyDescent="0.2">
      <c r="A30" s="7" t="s">
        <v>18</v>
      </c>
      <c r="B30" s="7">
        <v>400</v>
      </c>
      <c r="C30" s="7">
        <v>426</v>
      </c>
      <c r="D30" s="7">
        <v>480</v>
      </c>
      <c r="E30" s="7">
        <v>435</v>
      </c>
      <c r="F30" s="7" t="s">
        <v>16</v>
      </c>
      <c r="G30" s="7">
        <v>10</v>
      </c>
      <c r="H30" s="7" t="str">
        <f t="shared" si="1"/>
        <v>I型84.09/II型85.41</v>
      </c>
      <c r="I30" s="7" t="s">
        <v>20</v>
      </c>
      <c r="J30" s="7">
        <v>84.09</v>
      </c>
      <c r="K30" s="7">
        <v>85.41</v>
      </c>
    </row>
    <row r="31" spans="1:11" x14ac:dyDescent="0.2">
      <c r="A31" s="7" t="s">
        <v>18</v>
      </c>
      <c r="B31" s="7">
        <v>450</v>
      </c>
      <c r="C31" s="7">
        <v>480</v>
      </c>
      <c r="D31" s="7">
        <v>530</v>
      </c>
      <c r="E31" s="7">
        <v>488</v>
      </c>
      <c r="F31" s="7" t="s">
        <v>16</v>
      </c>
      <c r="G31" s="7">
        <v>10</v>
      </c>
      <c r="H31" s="7" t="str">
        <f t="shared" si="1"/>
        <v>I型-/II型-</v>
      </c>
      <c r="I31" s="7" t="s">
        <v>20</v>
      </c>
      <c r="J31" s="7" t="s">
        <v>11</v>
      </c>
      <c r="K31" s="7" t="s">
        <v>11</v>
      </c>
    </row>
    <row r="32" spans="1:11" x14ac:dyDescent="0.2">
      <c r="A32" s="7" t="s">
        <v>18</v>
      </c>
      <c r="B32" s="7">
        <v>500</v>
      </c>
      <c r="C32" s="7">
        <v>530</v>
      </c>
      <c r="D32" s="7">
        <v>585</v>
      </c>
      <c r="E32" s="7">
        <v>538</v>
      </c>
      <c r="F32" s="7" t="s">
        <v>16</v>
      </c>
      <c r="G32" s="7">
        <v>10</v>
      </c>
      <c r="H32" s="7" t="str">
        <f t="shared" si="1"/>
        <v>I型-/II型-</v>
      </c>
      <c r="I32" s="7" t="s">
        <v>20</v>
      </c>
      <c r="J32" s="7" t="s">
        <v>11</v>
      </c>
      <c r="K32" s="7" t="s">
        <v>11</v>
      </c>
    </row>
    <row r="33" spans="1:11" x14ac:dyDescent="0.2">
      <c r="A33" s="7" t="s">
        <v>18</v>
      </c>
      <c r="B33" s="7">
        <v>600</v>
      </c>
      <c r="C33" s="7">
        <v>630</v>
      </c>
      <c r="D33" s="7">
        <v>690</v>
      </c>
      <c r="E33" s="7">
        <v>640</v>
      </c>
      <c r="F33" s="7" t="s">
        <v>16</v>
      </c>
      <c r="G33" s="7">
        <v>10</v>
      </c>
      <c r="H33" s="7" t="str">
        <f t="shared" si="1"/>
        <v>I型-/II型-</v>
      </c>
      <c r="I33" s="7" t="s">
        <v>20</v>
      </c>
      <c r="J33" s="7" t="s">
        <v>11</v>
      </c>
      <c r="K33" s="7" t="s">
        <v>11</v>
      </c>
    </row>
    <row r="34" spans="1:11" x14ac:dyDescent="0.2">
      <c r="A34" s="7" t="s">
        <v>18</v>
      </c>
      <c r="B34" s="7">
        <v>700</v>
      </c>
      <c r="C34" s="7">
        <v>720</v>
      </c>
      <c r="D34" s="7">
        <v>780</v>
      </c>
      <c r="E34" s="7">
        <v>730</v>
      </c>
      <c r="F34" s="7" t="s">
        <v>16</v>
      </c>
      <c r="G34" s="7">
        <v>10</v>
      </c>
      <c r="H34" s="7" t="str">
        <f t="shared" si="1"/>
        <v>I型-/II型-</v>
      </c>
      <c r="I34" s="7" t="s">
        <v>20</v>
      </c>
      <c r="J34" s="7" t="s">
        <v>11</v>
      </c>
      <c r="K34" s="7" t="s">
        <v>11</v>
      </c>
    </row>
    <row r="35" spans="1:11" x14ac:dyDescent="0.2">
      <c r="A35" s="7" t="s">
        <v>18</v>
      </c>
      <c r="B35" s="7">
        <v>800</v>
      </c>
      <c r="C35" s="7">
        <v>820</v>
      </c>
      <c r="D35" s="7">
        <v>880</v>
      </c>
      <c r="E35" s="7">
        <v>830</v>
      </c>
      <c r="F35" s="7" t="s">
        <v>16</v>
      </c>
      <c r="G35" s="7">
        <v>10</v>
      </c>
      <c r="H35" s="7" t="str">
        <f t="shared" si="1"/>
        <v>I型-/II型-</v>
      </c>
      <c r="I35" s="7" t="s">
        <v>20</v>
      </c>
      <c r="J35" s="7" t="s">
        <v>11</v>
      </c>
      <c r="K35" s="7" t="s">
        <v>11</v>
      </c>
    </row>
    <row r="36" spans="1:11" x14ac:dyDescent="0.2">
      <c r="A36" s="7" t="s">
        <v>18</v>
      </c>
      <c r="B36" s="7">
        <v>900</v>
      </c>
      <c r="C36" s="7">
        <v>920</v>
      </c>
      <c r="D36" s="7">
        <v>980</v>
      </c>
      <c r="E36" s="7">
        <v>930</v>
      </c>
      <c r="F36" s="7" t="s">
        <v>16</v>
      </c>
      <c r="G36" s="7">
        <v>10</v>
      </c>
      <c r="H36" s="7" t="str">
        <f t="shared" si="1"/>
        <v>I型-/II型-</v>
      </c>
      <c r="I36" s="7" t="s">
        <v>20</v>
      </c>
      <c r="J36" s="7" t="s">
        <v>11</v>
      </c>
      <c r="K36" s="7" t="s">
        <v>11</v>
      </c>
    </row>
    <row r="37" spans="1:11" x14ac:dyDescent="0.2">
      <c r="A37" s="7" t="s">
        <v>18</v>
      </c>
      <c r="B37" s="7">
        <v>1000</v>
      </c>
      <c r="C37" s="7">
        <v>1020</v>
      </c>
      <c r="D37" s="7">
        <v>1080</v>
      </c>
      <c r="E37" s="7">
        <v>1030</v>
      </c>
      <c r="F37" s="7" t="s">
        <v>16</v>
      </c>
      <c r="G37" s="7">
        <v>10</v>
      </c>
      <c r="H37" s="7" t="str">
        <f t="shared" si="1"/>
        <v>I型-/II型-</v>
      </c>
      <c r="I37" s="7" t="s">
        <v>20</v>
      </c>
      <c r="J37" s="7" t="s">
        <v>11</v>
      </c>
      <c r="K37" s="7" t="s">
        <v>11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89A6-C283-4F00-ACF2-4AA2CB984163}">
  <sheetPr codeName="Sheet3"/>
  <dimension ref="A1:O19"/>
  <sheetViews>
    <sheetView topLeftCell="G1" workbookViewId="0">
      <selection activeCell="I5" sqref="I5"/>
    </sheetView>
  </sheetViews>
  <sheetFormatPr defaultRowHeight="14.25" x14ac:dyDescent="0.2"/>
  <cols>
    <col min="1" max="1" width="13.125" customWidth="1"/>
    <col min="3" max="3" width="16.75" customWidth="1"/>
    <col min="4" max="4" width="7.375" customWidth="1"/>
    <col min="5" max="5" width="6.875" customWidth="1"/>
    <col min="6" max="6" width="18.25" customWidth="1"/>
    <col min="8" max="8" width="16.75" customWidth="1"/>
    <col min="9" max="9" width="16.875" customWidth="1"/>
    <col min="12" max="15" width="9" style="1"/>
  </cols>
  <sheetData>
    <row r="1" spans="1:15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  <c r="J1" s="1" t="s">
        <v>12</v>
      </c>
      <c r="K1" s="1" t="s">
        <v>13</v>
      </c>
      <c r="L1" s="1" t="s">
        <v>26</v>
      </c>
      <c r="M1" s="1" t="s">
        <v>23</v>
      </c>
      <c r="N1" s="1" t="s">
        <v>24</v>
      </c>
      <c r="O1" s="1" t="s">
        <v>25</v>
      </c>
    </row>
    <row r="2" spans="1:15" x14ac:dyDescent="0.2">
      <c r="A2" s="4" t="s">
        <v>27</v>
      </c>
      <c r="B2" s="4">
        <v>50</v>
      </c>
      <c r="C2" s="4" t="str">
        <f>CONCATENATE("I型",N2,"/II型",O2)</f>
        <v>I型59/II型-</v>
      </c>
      <c r="D2" s="4" t="s">
        <v>9</v>
      </c>
      <c r="E2" s="4" t="s">
        <v>9</v>
      </c>
      <c r="F2" s="4" t="str">
        <f>CONCATENATE("I型d=",L2,"/II型b=",M2)</f>
        <v>I型d=14/II型b=-</v>
      </c>
      <c r="G2" s="4" t="s">
        <v>9</v>
      </c>
      <c r="H2" s="4" t="str">
        <f>CONCATENATE("I型",J2,"/","II型",K2)</f>
        <v>I型0.06/II型-</v>
      </c>
      <c r="I2" s="4" t="s">
        <v>22</v>
      </c>
      <c r="J2" s="4">
        <v>0.06</v>
      </c>
      <c r="K2" s="4" t="s">
        <v>11</v>
      </c>
      <c r="L2" s="1">
        <v>14</v>
      </c>
      <c r="M2" s="1" t="s">
        <v>9</v>
      </c>
      <c r="N2" s="4">
        <v>59</v>
      </c>
      <c r="O2" s="1" t="s">
        <v>9</v>
      </c>
    </row>
    <row r="3" spans="1:15" x14ac:dyDescent="0.2">
      <c r="A3" s="4" t="s">
        <v>27</v>
      </c>
      <c r="B3" s="4">
        <v>65</v>
      </c>
      <c r="C3" s="4" t="str">
        <f t="shared" ref="C3:C19" si="0">CONCATENATE("I型",N3,"/II型",O3)</f>
        <v>I型75/II型76</v>
      </c>
      <c r="D3" s="4" t="s">
        <v>9</v>
      </c>
      <c r="E3" s="4" t="s">
        <v>9</v>
      </c>
      <c r="F3" s="4" t="str">
        <f t="shared" ref="F3:F19" si="1">CONCATENATE("I型d=",L3,"/II型b=",M3)</f>
        <v>I型d=14/II型b=25</v>
      </c>
      <c r="G3" s="4" t="s">
        <v>9</v>
      </c>
      <c r="H3" s="4" t="str">
        <f t="shared" ref="H3:H19" si="2">CONCATENATE("I型",J3,"/","II型",K3)</f>
        <v>I型0.07/II型0.09</v>
      </c>
      <c r="I3" s="4" t="s">
        <v>22</v>
      </c>
      <c r="J3" s="4">
        <v>7.0000000000000007E-2</v>
      </c>
      <c r="K3" s="4">
        <v>0.09</v>
      </c>
      <c r="L3" s="1">
        <v>14</v>
      </c>
      <c r="M3" s="4">
        <v>25</v>
      </c>
      <c r="N3" s="4">
        <v>75</v>
      </c>
      <c r="O3" s="1">
        <v>76</v>
      </c>
    </row>
    <row r="4" spans="1:15" x14ac:dyDescent="0.2">
      <c r="A4" s="4" t="s">
        <v>27</v>
      </c>
      <c r="B4" s="4">
        <v>80</v>
      </c>
      <c r="C4" s="4" t="str">
        <f t="shared" si="0"/>
        <v>I型87/II型89</v>
      </c>
      <c r="D4" s="4" t="s">
        <v>9</v>
      </c>
      <c r="E4" s="4" t="s">
        <v>9</v>
      </c>
      <c r="F4" s="4" t="str">
        <f t="shared" si="1"/>
        <v>I型d=14/II型b=25</v>
      </c>
      <c r="G4" s="4" t="s">
        <v>9</v>
      </c>
      <c r="H4" s="4" t="str">
        <f t="shared" si="2"/>
        <v>I型0.08/II型0.1</v>
      </c>
      <c r="I4" s="4" t="s">
        <v>22</v>
      </c>
      <c r="J4" s="4">
        <v>0.08</v>
      </c>
      <c r="K4" s="4">
        <v>0.1</v>
      </c>
      <c r="L4" s="1">
        <v>14</v>
      </c>
      <c r="M4" s="4">
        <v>25</v>
      </c>
      <c r="N4" s="4">
        <v>87</v>
      </c>
      <c r="O4" s="1">
        <v>89</v>
      </c>
    </row>
    <row r="5" spans="1:15" x14ac:dyDescent="0.2">
      <c r="A5" s="4" t="s">
        <v>27</v>
      </c>
      <c r="B5" s="4">
        <v>100</v>
      </c>
      <c r="C5" s="4" t="str">
        <f t="shared" si="0"/>
        <v>I型106/II型108</v>
      </c>
      <c r="D5" s="4" t="s">
        <v>9</v>
      </c>
      <c r="E5" s="4" t="s">
        <v>9</v>
      </c>
      <c r="F5" s="4" t="str">
        <f t="shared" si="1"/>
        <v>I型d=14/II型b=25</v>
      </c>
      <c r="G5" s="4" t="s">
        <v>9</v>
      </c>
      <c r="H5" s="4" t="str">
        <f t="shared" si="2"/>
        <v>I型0.09/II型0.12</v>
      </c>
      <c r="I5" s="4" t="s">
        <v>22</v>
      </c>
      <c r="J5" s="4">
        <v>0.09</v>
      </c>
      <c r="K5" s="4">
        <v>0.12</v>
      </c>
      <c r="L5" s="1">
        <v>14</v>
      </c>
      <c r="M5" s="4">
        <v>25</v>
      </c>
      <c r="N5" s="4">
        <v>106</v>
      </c>
      <c r="O5" s="1">
        <v>108</v>
      </c>
    </row>
    <row r="6" spans="1:15" x14ac:dyDescent="0.2">
      <c r="A6" s="4" t="s">
        <v>27</v>
      </c>
      <c r="B6" s="4">
        <v>125</v>
      </c>
      <c r="C6" s="4" t="str">
        <f t="shared" si="0"/>
        <v>I型130/II型133</v>
      </c>
      <c r="D6" s="4" t="s">
        <v>9</v>
      </c>
      <c r="E6" s="4" t="s">
        <v>9</v>
      </c>
      <c r="F6" s="4" t="str">
        <f t="shared" si="1"/>
        <v>I型d=14/II型b=25</v>
      </c>
      <c r="G6" s="4" t="s">
        <v>9</v>
      </c>
      <c r="H6" s="4" t="str">
        <f t="shared" si="2"/>
        <v>I型0.11/II型0.15</v>
      </c>
      <c r="I6" s="4" t="s">
        <v>22</v>
      </c>
      <c r="J6" s="4">
        <v>0.11</v>
      </c>
      <c r="K6" s="4">
        <v>0.15</v>
      </c>
      <c r="L6" s="1">
        <v>14</v>
      </c>
      <c r="M6" s="4">
        <v>25</v>
      </c>
      <c r="N6" s="4">
        <v>130</v>
      </c>
      <c r="O6" s="1">
        <v>133</v>
      </c>
    </row>
    <row r="7" spans="1:15" x14ac:dyDescent="0.2">
      <c r="A7" s="4" t="s">
        <v>27</v>
      </c>
      <c r="B7" s="4">
        <v>150</v>
      </c>
      <c r="C7" s="4" t="str">
        <f t="shared" si="0"/>
        <v>I型156/II型159</v>
      </c>
      <c r="D7" s="4" t="s">
        <v>9</v>
      </c>
      <c r="E7" s="4" t="s">
        <v>9</v>
      </c>
      <c r="F7" s="4" t="str">
        <f t="shared" si="1"/>
        <v>I型d=14/II型b=25</v>
      </c>
      <c r="G7" s="4" t="s">
        <v>9</v>
      </c>
      <c r="H7" s="4" t="str">
        <f t="shared" si="2"/>
        <v>I型0.13/II型0.18</v>
      </c>
      <c r="I7" s="4" t="s">
        <v>22</v>
      </c>
      <c r="J7" s="4">
        <v>0.13</v>
      </c>
      <c r="K7" s="4">
        <v>0.18</v>
      </c>
      <c r="L7" s="1">
        <v>14</v>
      </c>
      <c r="M7" s="4">
        <v>25</v>
      </c>
      <c r="N7" s="4">
        <v>156</v>
      </c>
      <c r="O7" s="1">
        <v>159</v>
      </c>
    </row>
    <row r="8" spans="1:15" x14ac:dyDescent="0.2">
      <c r="A8" s="4" t="s">
        <v>27</v>
      </c>
      <c r="B8" s="4">
        <v>200</v>
      </c>
      <c r="C8" s="4" t="str">
        <f t="shared" si="0"/>
        <v>I型215/II型219</v>
      </c>
      <c r="D8" s="4" t="s">
        <v>9</v>
      </c>
      <c r="E8" s="4" t="s">
        <v>9</v>
      </c>
      <c r="F8" s="4" t="str">
        <f t="shared" si="1"/>
        <v>I型d=14/II型b=25</v>
      </c>
      <c r="G8" s="4" t="s">
        <v>9</v>
      </c>
      <c r="H8" s="4" t="str">
        <f t="shared" si="2"/>
        <v>I型0.18/II型0.27</v>
      </c>
      <c r="I8" s="4" t="s">
        <v>22</v>
      </c>
      <c r="J8" s="4">
        <v>0.18</v>
      </c>
      <c r="K8" s="4">
        <v>0.27</v>
      </c>
      <c r="L8" s="1">
        <v>14</v>
      </c>
      <c r="M8" s="4">
        <v>25</v>
      </c>
      <c r="N8" s="4">
        <v>215</v>
      </c>
      <c r="O8" s="1">
        <v>219</v>
      </c>
    </row>
    <row r="9" spans="1:15" x14ac:dyDescent="0.2">
      <c r="A9" s="4" t="s">
        <v>27</v>
      </c>
      <c r="B9" s="4">
        <v>250</v>
      </c>
      <c r="C9" s="4" t="str">
        <f t="shared" si="0"/>
        <v>I型268/II型273</v>
      </c>
      <c r="D9" s="4" t="s">
        <v>9</v>
      </c>
      <c r="E9" s="4" t="s">
        <v>9</v>
      </c>
      <c r="F9" s="4" t="str">
        <f t="shared" si="1"/>
        <v>I型d=14/II型b=25</v>
      </c>
      <c r="G9" s="4" t="s">
        <v>9</v>
      </c>
      <c r="H9" s="4" t="str">
        <f t="shared" si="2"/>
        <v>I型0.22/II型0.33</v>
      </c>
      <c r="I9" s="4" t="s">
        <v>22</v>
      </c>
      <c r="J9" s="4">
        <v>0.22</v>
      </c>
      <c r="K9" s="4">
        <v>0.33</v>
      </c>
      <c r="L9" s="1">
        <v>14</v>
      </c>
      <c r="M9" s="4">
        <v>25</v>
      </c>
      <c r="N9" s="4">
        <v>268</v>
      </c>
      <c r="O9" s="1">
        <v>273</v>
      </c>
    </row>
    <row r="10" spans="1:15" x14ac:dyDescent="0.2">
      <c r="A10" s="4" t="s">
        <v>27</v>
      </c>
      <c r="B10" s="4">
        <v>300</v>
      </c>
      <c r="C10" s="4" t="str">
        <f t="shared" si="0"/>
        <v>I型319/II型325</v>
      </c>
      <c r="D10" s="4" t="s">
        <v>9</v>
      </c>
      <c r="E10" s="4" t="s">
        <v>9</v>
      </c>
      <c r="F10" s="4" t="str">
        <f t="shared" si="1"/>
        <v>I型d=16/II型b=30</v>
      </c>
      <c r="G10" s="4" t="s">
        <v>9</v>
      </c>
      <c r="H10" s="4" t="str">
        <f t="shared" si="2"/>
        <v>I型0.34/II型0.49</v>
      </c>
      <c r="I10" s="4" t="s">
        <v>22</v>
      </c>
      <c r="J10" s="4">
        <v>0.34</v>
      </c>
      <c r="K10" s="4">
        <v>0.49</v>
      </c>
      <c r="L10" s="1">
        <v>16</v>
      </c>
      <c r="M10" s="4">
        <v>30</v>
      </c>
      <c r="N10" s="4">
        <v>319</v>
      </c>
      <c r="O10" s="1">
        <v>325</v>
      </c>
    </row>
    <row r="11" spans="1:15" x14ac:dyDescent="0.2">
      <c r="A11" s="4" t="s">
        <v>27</v>
      </c>
      <c r="B11" s="4">
        <v>350</v>
      </c>
      <c r="C11" s="4" t="str">
        <f t="shared" si="0"/>
        <v>I型370/II型377</v>
      </c>
      <c r="D11" s="4" t="s">
        <v>9</v>
      </c>
      <c r="E11" s="4" t="s">
        <v>9</v>
      </c>
      <c r="F11" s="4" t="str">
        <f t="shared" si="1"/>
        <v>I型d=16/II型b=30</v>
      </c>
      <c r="G11" s="4" t="s">
        <v>9</v>
      </c>
      <c r="H11" s="4" t="str">
        <f t="shared" si="2"/>
        <v>I型0.39/II型0.57</v>
      </c>
      <c r="I11" s="4" t="s">
        <v>22</v>
      </c>
      <c r="J11" s="4">
        <v>0.39</v>
      </c>
      <c r="K11" s="4">
        <v>0.56999999999999995</v>
      </c>
      <c r="L11" s="1">
        <v>16</v>
      </c>
      <c r="M11" s="4">
        <v>30</v>
      </c>
      <c r="N11" s="4">
        <v>370</v>
      </c>
      <c r="O11" s="1">
        <v>377</v>
      </c>
    </row>
    <row r="12" spans="1:15" x14ac:dyDescent="0.2">
      <c r="A12" s="4" t="s">
        <v>27</v>
      </c>
      <c r="B12" s="4">
        <v>400</v>
      </c>
      <c r="C12" s="4" t="str">
        <f t="shared" si="0"/>
        <v>I型418/II型426</v>
      </c>
      <c r="D12" s="4" t="s">
        <v>9</v>
      </c>
      <c r="E12" s="4" t="s">
        <v>9</v>
      </c>
      <c r="F12" s="4" t="str">
        <f t="shared" si="1"/>
        <v>I型d=16/II型b=30</v>
      </c>
      <c r="G12" s="4" t="s">
        <v>9</v>
      </c>
      <c r="H12" s="4" t="str">
        <f t="shared" si="2"/>
        <v>I型0.44/II型0.64</v>
      </c>
      <c r="I12" s="4" t="s">
        <v>22</v>
      </c>
      <c r="J12" s="4">
        <v>0.44</v>
      </c>
      <c r="K12" s="4">
        <v>0.64</v>
      </c>
      <c r="L12" s="1">
        <v>16</v>
      </c>
      <c r="M12" s="4">
        <v>30</v>
      </c>
      <c r="N12" s="4">
        <v>418</v>
      </c>
      <c r="O12" s="4">
        <v>426</v>
      </c>
    </row>
    <row r="13" spans="1:15" x14ac:dyDescent="0.2">
      <c r="A13" s="4" t="s">
        <v>27</v>
      </c>
      <c r="B13" s="4">
        <v>450</v>
      </c>
      <c r="C13" s="4" t="str">
        <f t="shared" si="0"/>
        <v>I型470/II型480</v>
      </c>
      <c r="D13" s="4" t="s">
        <v>9</v>
      </c>
      <c r="E13" s="4" t="s">
        <v>9</v>
      </c>
      <c r="F13" s="4" t="str">
        <f t="shared" si="1"/>
        <v>I型d=16/II型b=30</v>
      </c>
      <c r="G13" s="4" t="s">
        <v>9</v>
      </c>
      <c r="H13" s="4" t="str">
        <f t="shared" si="2"/>
        <v>I型0.49/II型0.72</v>
      </c>
      <c r="I13" s="4" t="s">
        <v>22</v>
      </c>
      <c r="J13" s="4">
        <v>0.49</v>
      </c>
      <c r="K13" s="4">
        <v>0.72</v>
      </c>
      <c r="L13" s="1">
        <v>16</v>
      </c>
      <c r="M13" s="4">
        <v>30</v>
      </c>
      <c r="N13" s="4">
        <v>470</v>
      </c>
      <c r="O13" s="4">
        <v>480</v>
      </c>
    </row>
    <row r="14" spans="1:15" x14ac:dyDescent="0.2">
      <c r="A14" s="4" t="s">
        <v>27</v>
      </c>
      <c r="B14" s="4">
        <v>500</v>
      </c>
      <c r="C14" s="4" t="str">
        <f t="shared" si="0"/>
        <v>I型520/II型530</v>
      </c>
      <c r="D14" s="4" t="s">
        <v>9</v>
      </c>
      <c r="E14" s="4" t="s">
        <v>9</v>
      </c>
      <c r="F14" s="4" t="str">
        <f t="shared" si="1"/>
        <v>I型d=16/II型b=30</v>
      </c>
      <c r="G14" s="4" t="s">
        <v>9</v>
      </c>
      <c r="H14" s="4" t="str">
        <f t="shared" si="2"/>
        <v>I型0.54/II型0.8</v>
      </c>
      <c r="I14" s="4" t="s">
        <v>22</v>
      </c>
      <c r="J14" s="4">
        <v>0.54</v>
      </c>
      <c r="K14" s="4">
        <v>0.8</v>
      </c>
      <c r="L14" s="1">
        <v>16</v>
      </c>
      <c r="M14" s="4">
        <v>30</v>
      </c>
      <c r="N14" s="4">
        <v>520</v>
      </c>
      <c r="O14" s="1">
        <v>530</v>
      </c>
    </row>
    <row r="15" spans="1:15" x14ac:dyDescent="0.2">
      <c r="A15" s="4" t="s">
        <v>27</v>
      </c>
      <c r="B15" s="4">
        <v>600</v>
      </c>
      <c r="C15" s="4" t="str">
        <f t="shared" si="0"/>
        <v>I型618/II型630</v>
      </c>
      <c r="D15" s="4" t="s">
        <v>9</v>
      </c>
      <c r="E15" s="4" t="s">
        <v>9</v>
      </c>
      <c r="F15" s="4" t="str">
        <f t="shared" si="1"/>
        <v>I型d=20/II型b=30</v>
      </c>
      <c r="G15" s="4" t="s">
        <v>9</v>
      </c>
      <c r="H15" s="4" t="str">
        <f t="shared" si="2"/>
        <v>I型1.01/II型0.94</v>
      </c>
      <c r="I15" s="4" t="s">
        <v>22</v>
      </c>
      <c r="J15" s="4">
        <v>1.01</v>
      </c>
      <c r="K15" s="4">
        <v>0.94</v>
      </c>
      <c r="L15" s="1">
        <v>20</v>
      </c>
      <c r="M15" s="4">
        <v>30</v>
      </c>
      <c r="N15" s="4">
        <v>618</v>
      </c>
      <c r="O15" s="1">
        <v>630</v>
      </c>
    </row>
    <row r="16" spans="1:15" x14ac:dyDescent="0.2">
      <c r="A16" s="4" t="s">
        <v>27</v>
      </c>
      <c r="B16" s="4">
        <v>700</v>
      </c>
      <c r="C16" s="4" t="str">
        <f t="shared" si="0"/>
        <v>I型708/II型720</v>
      </c>
      <c r="D16" s="4" t="s">
        <v>9</v>
      </c>
      <c r="E16" s="4" t="s">
        <v>9</v>
      </c>
      <c r="F16" s="4" t="str">
        <f t="shared" si="1"/>
        <v>I型d=20/II型b=30</v>
      </c>
      <c r="G16" s="4" t="s">
        <v>9</v>
      </c>
      <c r="H16" s="4" t="str">
        <f t="shared" si="2"/>
        <v>I型1.15/II型1.08</v>
      </c>
      <c r="I16" s="4" t="s">
        <v>22</v>
      </c>
      <c r="J16" s="4">
        <v>1.1499999999999999</v>
      </c>
      <c r="K16" s="4">
        <v>1.08</v>
      </c>
      <c r="L16" s="1">
        <v>20</v>
      </c>
      <c r="M16" s="4">
        <v>30</v>
      </c>
      <c r="N16" s="4">
        <v>708</v>
      </c>
      <c r="O16" s="1">
        <v>720</v>
      </c>
    </row>
    <row r="17" spans="1:15" x14ac:dyDescent="0.2">
      <c r="A17" s="4" t="s">
        <v>27</v>
      </c>
      <c r="B17" s="4">
        <v>800</v>
      </c>
      <c r="C17" s="4" t="str">
        <f t="shared" si="0"/>
        <v>I型808/II型820</v>
      </c>
      <c r="D17" s="4" t="s">
        <v>9</v>
      </c>
      <c r="E17" s="4" t="s">
        <v>9</v>
      </c>
      <c r="F17" s="4" t="str">
        <f t="shared" si="1"/>
        <v>I型d=20/II型b=40</v>
      </c>
      <c r="G17" s="4" t="s">
        <v>9</v>
      </c>
      <c r="H17" s="4" t="str">
        <f t="shared" si="2"/>
        <v>I型1.31/II型2.32</v>
      </c>
      <c r="I17" s="4" t="s">
        <v>22</v>
      </c>
      <c r="J17" s="4">
        <v>1.31</v>
      </c>
      <c r="K17" s="4">
        <v>2.3199999999999998</v>
      </c>
      <c r="L17" s="1">
        <v>20</v>
      </c>
      <c r="M17" s="4">
        <v>40</v>
      </c>
      <c r="N17" s="4">
        <v>808</v>
      </c>
      <c r="O17" s="1">
        <v>820</v>
      </c>
    </row>
    <row r="18" spans="1:15" x14ac:dyDescent="0.2">
      <c r="A18" s="4" t="s">
        <v>27</v>
      </c>
      <c r="B18" s="4">
        <v>900</v>
      </c>
      <c r="C18" s="4" t="str">
        <f t="shared" si="0"/>
        <v>I型908/II型920</v>
      </c>
      <c r="D18" s="4" t="s">
        <v>9</v>
      </c>
      <c r="E18" s="4" t="s">
        <v>9</v>
      </c>
      <c r="F18" s="4" t="str">
        <f t="shared" si="1"/>
        <v>I型d=20/II型b=40</v>
      </c>
      <c r="G18" s="4" t="s">
        <v>9</v>
      </c>
      <c r="H18" s="4" t="str">
        <f t="shared" si="2"/>
        <v>I型1.46/II型2.6</v>
      </c>
      <c r="I18" s="4" t="s">
        <v>22</v>
      </c>
      <c r="J18" s="4">
        <v>1.46</v>
      </c>
      <c r="K18" s="4">
        <v>2.6</v>
      </c>
      <c r="L18" s="1">
        <v>20</v>
      </c>
      <c r="M18" s="4">
        <v>40</v>
      </c>
      <c r="N18" s="4">
        <v>908</v>
      </c>
      <c r="O18" s="1">
        <v>920</v>
      </c>
    </row>
    <row r="19" spans="1:15" x14ac:dyDescent="0.2">
      <c r="A19" s="4" t="s">
        <v>27</v>
      </c>
      <c r="B19" s="4">
        <v>1000</v>
      </c>
      <c r="C19" s="4" t="str">
        <f t="shared" si="0"/>
        <v>I型1008/II型1020</v>
      </c>
      <c r="D19" s="4" t="s">
        <v>9</v>
      </c>
      <c r="E19" s="4" t="s">
        <v>9</v>
      </c>
      <c r="F19" s="4" t="str">
        <f t="shared" si="1"/>
        <v>I型d=20/II型b=40</v>
      </c>
      <c r="G19" s="4" t="s">
        <v>9</v>
      </c>
      <c r="H19" s="4" t="str">
        <f t="shared" si="2"/>
        <v>I型1.62/II型2.87</v>
      </c>
      <c r="I19" s="4" t="s">
        <v>22</v>
      </c>
      <c r="J19" s="4">
        <v>1.62</v>
      </c>
      <c r="K19" s="4">
        <v>2.87</v>
      </c>
      <c r="L19" s="1">
        <v>20</v>
      </c>
      <c r="M19" s="4">
        <v>40</v>
      </c>
      <c r="N19" s="4">
        <v>1008</v>
      </c>
      <c r="O19" s="1">
        <v>1020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CDE6-1658-4E35-A42F-53AFE753478D}">
  <sheetPr codeName="Sheet4"/>
  <dimension ref="A1:I19"/>
  <sheetViews>
    <sheetView workbookViewId="0">
      <selection activeCell="I19" sqref="I19"/>
    </sheetView>
  </sheetViews>
  <sheetFormatPr defaultRowHeight="14.25" x14ac:dyDescent="0.2"/>
  <cols>
    <col min="2" max="8" width="9" style="1"/>
    <col min="9" max="9" width="15.125" style="1" customWidth="1"/>
  </cols>
  <sheetData>
    <row r="1" spans="1:9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</row>
    <row r="2" spans="1:9" x14ac:dyDescent="0.2">
      <c r="A2" t="s">
        <v>28</v>
      </c>
      <c r="B2" s="1">
        <v>50</v>
      </c>
      <c r="C2" s="1">
        <v>65</v>
      </c>
      <c r="D2" s="1">
        <v>200</v>
      </c>
      <c r="E2" s="1">
        <v>81</v>
      </c>
      <c r="F2" s="1" t="s">
        <v>30</v>
      </c>
      <c r="G2" s="1" t="s">
        <v>34</v>
      </c>
      <c r="H2" s="1">
        <v>3.62</v>
      </c>
      <c r="I2" s="1" t="s">
        <v>29</v>
      </c>
    </row>
    <row r="3" spans="1:9" x14ac:dyDescent="0.2">
      <c r="A3" t="s">
        <v>28</v>
      </c>
      <c r="B3" s="1">
        <v>65</v>
      </c>
      <c r="C3" s="1">
        <v>80</v>
      </c>
      <c r="D3" s="1">
        <v>220</v>
      </c>
      <c r="E3" s="1">
        <v>96</v>
      </c>
      <c r="F3" s="1" t="s">
        <v>30</v>
      </c>
      <c r="G3" s="1" t="s">
        <v>34</v>
      </c>
      <c r="H3" s="1">
        <v>4.29</v>
      </c>
      <c r="I3" s="1" t="s">
        <v>29</v>
      </c>
    </row>
    <row r="4" spans="1:9" x14ac:dyDescent="0.2">
      <c r="A4" t="s">
        <v>28</v>
      </c>
      <c r="B4" s="1">
        <v>80</v>
      </c>
      <c r="C4" s="1">
        <v>95</v>
      </c>
      <c r="D4" s="1">
        <v>235</v>
      </c>
      <c r="E4" s="1">
        <v>115</v>
      </c>
      <c r="F4" s="1" t="s">
        <v>30</v>
      </c>
      <c r="G4" s="1" t="s">
        <v>35</v>
      </c>
      <c r="H4" s="1">
        <v>5.94</v>
      </c>
      <c r="I4" s="1" t="s">
        <v>29</v>
      </c>
    </row>
    <row r="5" spans="1:9" x14ac:dyDescent="0.2">
      <c r="A5" t="s">
        <v>28</v>
      </c>
      <c r="B5" s="1">
        <v>100</v>
      </c>
      <c r="C5" s="1">
        <v>114</v>
      </c>
      <c r="D5" s="1">
        <v>255</v>
      </c>
      <c r="E5" s="1">
        <v>134</v>
      </c>
      <c r="F5" s="1" t="s">
        <v>30</v>
      </c>
      <c r="G5" s="1" t="s">
        <v>35</v>
      </c>
      <c r="H5" s="1">
        <v>6.76</v>
      </c>
      <c r="I5" s="1" t="s">
        <v>29</v>
      </c>
    </row>
    <row r="6" spans="1:9" x14ac:dyDescent="0.2">
      <c r="A6" t="s">
        <v>28</v>
      </c>
      <c r="B6" s="1">
        <v>125</v>
      </c>
      <c r="C6" s="1">
        <v>140</v>
      </c>
      <c r="D6" s="1">
        <v>290</v>
      </c>
      <c r="E6" s="1">
        <v>160</v>
      </c>
      <c r="F6" s="1" t="s">
        <v>30</v>
      </c>
      <c r="G6" s="1" t="s">
        <v>35</v>
      </c>
      <c r="H6" s="1">
        <v>8.31</v>
      </c>
      <c r="I6" s="1" t="s">
        <v>29</v>
      </c>
    </row>
    <row r="7" spans="1:9" x14ac:dyDescent="0.2">
      <c r="A7" t="s">
        <v>28</v>
      </c>
      <c r="B7" s="1">
        <v>150</v>
      </c>
      <c r="C7" s="1">
        <v>165</v>
      </c>
      <c r="D7" s="1">
        <v>315</v>
      </c>
      <c r="E7" s="1">
        <v>185</v>
      </c>
      <c r="F7" s="1" t="s">
        <v>30</v>
      </c>
      <c r="G7" s="1" t="s">
        <v>35</v>
      </c>
      <c r="H7" s="1">
        <v>9.3699999999999992</v>
      </c>
      <c r="I7" s="1" t="s">
        <v>29</v>
      </c>
    </row>
    <row r="8" spans="1:9" x14ac:dyDescent="0.2">
      <c r="A8" t="s">
        <v>28</v>
      </c>
      <c r="B8" s="1">
        <v>200</v>
      </c>
      <c r="C8" s="1">
        <v>226</v>
      </c>
      <c r="D8" s="1">
        <v>375</v>
      </c>
      <c r="E8" s="1">
        <v>246</v>
      </c>
      <c r="F8" s="1" t="s">
        <v>30</v>
      </c>
      <c r="G8" s="1" t="s">
        <v>35</v>
      </c>
      <c r="H8" s="1">
        <v>11.82</v>
      </c>
      <c r="I8" s="1" t="s">
        <v>29</v>
      </c>
    </row>
    <row r="9" spans="1:9" x14ac:dyDescent="0.2">
      <c r="A9" t="s">
        <v>28</v>
      </c>
      <c r="B9" s="1">
        <v>250</v>
      </c>
      <c r="C9" s="1">
        <v>280</v>
      </c>
      <c r="D9" s="1">
        <v>435</v>
      </c>
      <c r="E9" s="1">
        <v>300</v>
      </c>
      <c r="F9" s="1" t="s">
        <v>30</v>
      </c>
      <c r="G9" s="1" t="s">
        <v>35</v>
      </c>
      <c r="H9" s="1">
        <v>14.52</v>
      </c>
      <c r="I9" s="1" t="s">
        <v>29</v>
      </c>
    </row>
    <row r="10" spans="1:9" x14ac:dyDescent="0.2">
      <c r="A10" t="s">
        <v>28</v>
      </c>
      <c r="B10" s="1">
        <v>300</v>
      </c>
      <c r="C10" s="1">
        <v>333</v>
      </c>
      <c r="D10" s="1">
        <v>495</v>
      </c>
      <c r="E10" s="1">
        <v>353</v>
      </c>
      <c r="F10" s="1" t="s">
        <v>31</v>
      </c>
      <c r="G10" s="1" t="s">
        <v>36</v>
      </c>
      <c r="H10" s="1">
        <v>20.84</v>
      </c>
      <c r="I10" s="1" t="s">
        <v>29</v>
      </c>
    </row>
    <row r="11" spans="1:9" x14ac:dyDescent="0.2">
      <c r="A11" t="s">
        <v>28</v>
      </c>
      <c r="B11" s="1">
        <v>350</v>
      </c>
      <c r="C11" s="1">
        <v>385</v>
      </c>
      <c r="D11" s="1">
        <v>545</v>
      </c>
      <c r="E11" s="1">
        <v>405</v>
      </c>
      <c r="F11" s="1" t="s">
        <v>31</v>
      </c>
      <c r="G11" s="1" t="s">
        <v>36</v>
      </c>
      <c r="H11" s="1">
        <v>23.31</v>
      </c>
      <c r="I11" s="1" t="s">
        <v>29</v>
      </c>
    </row>
    <row r="12" spans="1:9" x14ac:dyDescent="0.2">
      <c r="A12" t="s">
        <v>28</v>
      </c>
      <c r="B12" s="1">
        <v>400</v>
      </c>
      <c r="C12" s="1">
        <v>435</v>
      </c>
      <c r="D12" s="1">
        <v>600</v>
      </c>
      <c r="E12" s="1">
        <v>455</v>
      </c>
      <c r="F12" s="1" t="s">
        <v>31</v>
      </c>
      <c r="G12" s="1" t="s">
        <v>36</v>
      </c>
      <c r="H12" s="1">
        <v>26.49</v>
      </c>
      <c r="I12" s="1" t="s">
        <v>29</v>
      </c>
    </row>
    <row r="13" spans="1:9" x14ac:dyDescent="0.2">
      <c r="A13" t="s">
        <v>28</v>
      </c>
      <c r="B13" s="1">
        <v>450</v>
      </c>
      <c r="C13" s="1">
        <v>488</v>
      </c>
      <c r="D13" s="1">
        <v>650</v>
      </c>
      <c r="E13" s="1">
        <v>508</v>
      </c>
      <c r="F13" s="1" t="s">
        <v>31</v>
      </c>
      <c r="G13" s="1" t="s">
        <v>36</v>
      </c>
      <c r="H13" s="1">
        <v>28.69</v>
      </c>
      <c r="I13" s="1" t="s">
        <v>29</v>
      </c>
    </row>
    <row r="14" spans="1:9" x14ac:dyDescent="0.2">
      <c r="A14" t="s">
        <v>28</v>
      </c>
      <c r="B14" s="1">
        <v>500</v>
      </c>
      <c r="C14" s="1">
        <v>538</v>
      </c>
      <c r="D14" s="1">
        <v>705</v>
      </c>
      <c r="E14" s="1">
        <v>558</v>
      </c>
      <c r="F14" s="1" t="s">
        <v>31</v>
      </c>
      <c r="G14" s="1" t="s">
        <v>36</v>
      </c>
      <c r="H14" s="1">
        <v>32.020000000000003</v>
      </c>
      <c r="I14" s="1" t="s">
        <v>29</v>
      </c>
    </row>
    <row r="15" spans="1:9" x14ac:dyDescent="0.2">
      <c r="A15" t="s">
        <v>28</v>
      </c>
      <c r="B15" s="1">
        <v>600</v>
      </c>
      <c r="C15" s="1">
        <v>640</v>
      </c>
      <c r="D15" s="1">
        <v>820</v>
      </c>
      <c r="E15" s="1">
        <v>664</v>
      </c>
      <c r="F15" s="1" t="s">
        <v>32</v>
      </c>
      <c r="G15" s="1" t="s">
        <v>37</v>
      </c>
      <c r="H15" s="1">
        <v>47.04</v>
      </c>
      <c r="I15" s="1" t="s">
        <v>29</v>
      </c>
    </row>
    <row r="16" spans="1:9" x14ac:dyDescent="0.2">
      <c r="A16" t="s">
        <v>28</v>
      </c>
      <c r="B16" s="1">
        <v>700</v>
      </c>
      <c r="C16" s="1">
        <v>730</v>
      </c>
      <c r="D16" s="1">
        <v>910</v>
      </c>
      <c r="E16" s="1">
        <v>754</v>
      </c>
      <c r="F16" s="1" t="s">
        <v>32</v>
      </c>
      <c r="G16" s="1" t="s">
        <v>37</v>
      </c>
      <c r="H16" s="1">
        <v>52.75</v>
      </c>
      <c r="I16" s="1" t="s">
        <v>29</v>
      </c>
    </row>
    <row r="17" spans="1:9" x14ac:dyDescent="0.2">
      <c r="A17" t="s">
        <v>28</v>
      </c>
      <c r="B17" s="1">
        <v>800</v>
      </c>
      <c r="C17" s="1">
        <v>830</v>
      </c>
      <c r="D17" s="1">
        <v>1020</v>
      </c>
      <c r="E17" s="1">
        <v>854</v>
      </c>
      <c r="F17" s="1" t="s">
        <v>33</v>
      </c>
      <c r="G17" s="1" t="s">
        <v>38</v>
      </c>
      <c r="H17" s="1">
        <v>70.349999999999994</v>
      </c>
      <c r="I17" s="1" t="s">
        <v>29</v>
      </c>
    </row>
    <row r="18" spans="1:9" x14ac:dyDescent="0.2">
      <c r="A18" t="s">
        <v>28</v>
      </c>
      <c r="B18" s="1">
        <v>900</v>
      </c>
      <c r="C18" s="1">
        <v>930</v>
      </c>
      <c r="D18" s="1">
        <v>1120</v>
      </c>
      <c r="E18" s="1">
        <v>954</v>
      </c>
      <c r="F18" s="1" t="s">
        <v>33</v>
      </c>
      <c r="G18" s="1" t="s">
        <v>38</v>
      </c>
      <c r="H18" s="1">
        <v>78.41</v>
      </c>
      <c r="I18" s="1" t="s">
        <v>29</v>
      </c>
    </row>
    <row r="19" spans="1:9" x14ac:dyDescent="0.2">
      <c r="A19" t="s">
        <v>28</v>
      </c>
      <c r="B19" s="1">
        <v>1000</v>
      </c>
      <c r="C19" s="1">
        <v>1030</v>
      </c>
      <c r="D19" s="1">
        <v>1220</v>
      </c>
      <c r="E19" s="1">
        <v>1054</v>
      </c>
      <c r="F19" s="1" t="s">
        <v>33</v>
      </c>
      <c r="G19" s="1" t="s">
        <v>38</v>
      </c>
      <c r="H19" s="1">
        <v>85.8</v>
      </c>
      <c r="I19" s="1" t="s">
        <v>29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9A13-D8EF-40F6-A35F-87623F1E03F0}">
  <sheetPr codeName="Sheet5"/>
  <dimension ref="A1:M58"/>
  <sheetViews>
    <sheetView workbookViewId="0">
      <pane ySplit="1" topLeftCell="A32" activePane="bottomLeft" state="frozen"/>
      <selection pane="bottomLeft" activeCell="F55" sqref="F55"/>
    </sheetView>
  </sheetViews>
  <sheetFormatPr defaultRowHeight="14.25" x14ac:dyDescent="0.2"/>
  <cols>
    <col min="1" max="1" width="17.875" customWidth="1"/>
    <col min="2" max="2" width="9" style="1"/>
    <col min="3" max="3" width="25" style="1" customWidth="1"/>
    <col min="4" max="6" width="9" style="1"/>
    <col min="7" max="7" width="12.875" style="1" customWidth="1"/>
    <col min="8" max="8" width="9" style="1"/>
    <col min="9" max="9" width="15.75" style="1" customWidth="1"/>
    <col min="10" max="10" width="5" customWidth="1"/>
    <col min="11" max="11" width="6.625" customWidth="1"/>
    <col min="12" max="12" width="7" customWidth="1"/>
    <col min="13" max="13" width="4.125" style="1" customWidth="1"/>
  </cols>
  <sheetData>
    <row r="1" spans="1:9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</row>
    <row r="2" spans="1:9" x14ac:dyDescent="0.2">
      <c r="A2" s="6" t="s">
        <v>40</v>
      </c>
      <c r="B2" s="7">
        <v>50</v>
      </c>
      <c r="C2" s="7">
        <v>60</v>
      </c>
      <c r="D2" s="7">
        <v>114</v>
      </c>
      <c r="E2" s="7">
        <v>225</v>
      </c>
      <c r="F2" s="7">
        <v>3.5</v>
      </c>
      <c r="G2" s="7" t="s">
        <v>41</v>
      </c>
      <c r="H2" s="7">
        <v>4.49</v>
      </c>
      <c r="I2" s="7" t="s">
        <v>39</v>
      </c>
    </row>
    <row r="3" spans="1:9" x14ac:dyDescent="0.2">
      <c r="A3" s="6" t="s">
        <v>40</v>
      </c>
      <c r="B3" s="7">
        <v>65</v>
      </c>
      <c r="C3" s="7">
        <v>75.5</v>
      </c>
      <c r="D3" s="7">
        <v>121</v>
      </c>
      <c r="E3" s="7">
        <v>230</v>
      </c>
      <c r="F3" s="7">
        <v>3.75</v>
      </c>
      <c r="G3" s="7" t="s">
        <v>41</v>
      </c>
      <c r="H3" s="7">
        <v>4.66</v>
      </c>
      <c r="I3" s="7" t="s">
        <v>39</v>
      </c>
    </row>
    <row r="4" spans="1:9" x14ac:dyDescent="0.2">
      <c r="A4" s="6" t="s">
        <v>40</v>
      </c>
      <c r="B4" s="7">
        <v>80</v>
      </c>
      <c r="C4" s="7">
        <v>89</v>
      </c>
      <c r="D4" s="7">
        <v>140</v>
      </c>
      <c r="E4" s="7">
        <v>250</v>
      </c>
      <c r="F4" s="7">
        <v>4</v>
      </c>
      <c r="G4" s="7" t="s">
        <v>41</v>
      </c>
      <c r="H4" s="7">
        <v>5.33</v>
      </c>
      <c r="I4" s="7" t="s">
        <v>39</v>
      </c>
    </row>
    <row r="5" spans="1:9" x14ac:dyDescent="0.2">
      <c r="A5" s="6" t="s">
        <v>40</v>
      </c>
      <c r="B5" s="7">
        <v>100</v>
      </c>
      <c r="C5" s="7">
        <v>108</v>
      </c>
      <c r="D5" s="7">
        <v>159</v>
      </c>
      <c r="E5" s="7">
        <v>270</v>
      </c>
      <c r="F5" s="7">
        <v>4.5</v>
      </c>
      <c r="G5" s="7" t="s">
        <v>41</v>
      </c>
      <c r="H5" s="7">
        <v>6.36</v>
      </c>
      <c r="I5" s="7" t="s">
        <v>39</v>
      </c>
    </row>
    <row r="6" spans="1:9" x14ac:dyDescent="0.2">
      <c r="A6" s="6" t="s">
        <v>40</v>
      </c>
      <c r="B6" s="7">
        <v>125</v>
      </c>
      <c r="C6" s="7">
        <v>133</v>
      </c>
      <c r="D6" s="7">
        <v>180</v>
      </c>
      <c r="E6" s="7">
        <v>290</v>
      </c>
      <c r="F6" s="7">
        <v>6</v>
      </c>
      <c r="G6" s="7" t="s">
        <v>41</v>
      </c>
      <c r="H6" s="7">
        <v>8.33</v>
      </c>
      <c r="I6" s="7" t="s">
        <v>39</v>
      </c>
    </row>
    <row r="7" spans="1:9" x14ac:dyDescent="0.2">
      <c r="A7" s="6" t="s">
        <v>40</v>
      </c>
      <c r="B7" s="7">
        <v>150</v>
      </c>
      <c r="C7" s="7">
        <v>159</v>
      </c>
      <c r="D7" s="7">
        <v>219</v>
      </c>
      <c r="E7" s="7">
        <v>330</v>
      </c>
      <c r="F7" s="7">
        <v>6</v>
      </c>
      <c r="G7" s="7" t="s">
        <v>41</v>
      </c>
      <c r="H7" s="7">
        <v>10.06</v>
      </c>
      <c r="I7" s="7" t="s">
        <v>39</v>
      </c>
    </row>
    <row r="8" spans="1:9" x14ac:dyDescent="0.2">
      <c r="A8" s="6" t="s">
        <v>40</v>
      </c>
      <c r="B8" s="7">
        <v>200</v>
      </c>
      <c r="C8" s="7">
        <v>219</v>
      </c>
      <c r="D8" s="7">
        <v>273</v>
      </c>
      <c r="E8" s="7">
        <v>385</v>
      </c>
      <c r="F8" s="7">
        <v>8</v>
      </c>
      <c r="G8" s="7" t="s">
        <v>42</v>
      </c>
      <c r="H8" s="7">
        <v>15.9</v>
      </c>
      <c r="I8" s="7" t="s">
        <v>39</v>
      </c>
    </row>
    <row r="9" spans="1:9" x14ac:dyDescent="0.2">
      <c r="A9" s="6" t="s">
        <v>40</v>
      </c>
      <c r="B9" s="7">
        <v>250</v>
      </c>
      <c r="C9" s="7">
        <v>273</v>
      </c>
      <c r="D9" s="7">
        <v>325</v>
      </c>
      <c r="E9" s="7">
        <v>435</v>
      </c>
      <c r="F9" s="7">
        <v>8</v>
      </c>
      <c r="G9" s="7" t="s">
        <v>42</v>
      </c>
      <c r="H9" s="7">
        <v>18.68</v>
      </c>
      <c r="I9" s="7" t="s">
        <v>39</v>
      </c>
    </row>
    <row r="10" spans="1:9" x14ac:dyDescent="0.2">
      <c r="A10" s="6" t="s">
        <v>40</v>
      </c>
      <c r="B10" s="7">
        <v>300</v>
      </c>
      <c r="C10" s="7">
        <v>325</v>
      </c>
      <c r="D10" s="7">
        <v>377</v>
      </c>
      <c r="E10" s="7">
        <v>500</v>
      </c>
      <c r="F10" s="7">
        <v>10</v>
      </c>
      <c r="G10" s="7" t="s">
        <v>43</v>
      </c>
      <c r="H10" s="7">
        <v>27.4</v>
      </c>
      <c r="I10" s="7" t="s">
        <v>39</v>
      </c>
    </row>
    <row r="11" spans="1:9" x14ac:dyDescent="0.2">
      <c r="A11" s="6" t="s">
        <v>40</v>
      </c>
      <c r="B11" s="7">
        <v>350</v>
      </c>
      <c r="C11" s="7">
        <v>377</v>
      </c>
      <c r="D11" s="7">
        <v>426</v>
      </c>
      <c r="E11" s="7">
        <v>550</v>
      </c>
      <c r="F11" s="7">
        <v>10</v>
      </c>
      <c r="G11" s="7" t="s">
        <v>43</v>
      </c>
      <c r="H11" s="7">
        <v>30.95</v>
      </c>
      <c r="I11" s="7" t="s">
        <v>39</v>
      </c>
    </row>
    <row r="12" spans="1:9" x14ac:dyDescent="0.2">
      <c r="A12" s="6" t="s">
        <v>40</v>
      </c>
      <c r="B12" s="7">
        <v>400</v>
      </c>
      <c r="C12" s="7">
        <v>426</v>
      </c>
      <c r="D12" s="7">
        <v>480</v>
      </c>
      <c r="E12" s="7">
        <v>600</v>
      </c>
      <c r="F12" s="7">
        <v>10</v>
      </c>
      <c r="G12" s="7" t="s">
        <v>43</v>
      </c>
      <c r="H12" s="7">
        <v>34.35</v>
      </c>
      <c r="I12" s="7" t="s">
        <v>39</v>
      </c>
    </row>
    <row r="13" spans="1:9" x14ac:dyDescent="0.2">
      <c r="A13" s="6" t="s">
        <v>40</v>
      </c>
      <c r="B13" s="7">
        <v>450</v>
      </c>
      <c r="C13" s="7">
        <v>480</v>
      </c>
      <c r="D13" s="7">
        <v>530</v>
      </c>
      <c r="E13" s="7">
        <v>650</v>
      </c>
      <c r="F13" s="7">
        <v>10</v>
      </c>
      <c r="G13" s="7" t="s">
        <v>43</v>
      </c>
      <c r="H13" s="7">
        <v>37.85</v>
      </c>
      <c r="I13" s="7" t="s">
        <v>39</v>
      </c>
    </row>
    <row r="14" spans="1:9" x14ac:dyDescent="0.2">
      <c r="A14" s="6" t="s">
        <v>40</v>
      </c>
      <c r="B14" s="7">
        <v>500</v>
      </c>
      <c r="C14" s="7">
        <v>530</v>
      </c>
      <c r="D14" s="7">
        <v>590</v>
      </c>
      <c r="E14" s="7">
        <v>730</v>
      </c>
      <c r="F14" s="7">
        <v>10</v>
      </c>
      <c r="G14" s="7" t="s">
        <v>44</v>
      </c>
      <c r="H14" s="7">
        <v>44.54</v>
      </c>
      <c r="I14" s="7" t="s">
        <v>39</v>
      </c>
    </row>
    <row r="15" spans="1:9" x14ac:dyDescent="0.2">
      <c r="A15" s="6" t="s">
        <v>40</v>
      </c>
      <c r="B15" s="7">
        <v>600</v>
      </c>
      <c r="C15" s="7">
        <v>630</v>
      </c>
      <c r="D15" s="7">
        <v>690</v>
      </c>
      <c r="E15" s="7">
        <v>830</v>
      </c>
      <c r="F15" s="7">
        <v>10</v>
      </c>
      <c r="G15" s="7" t="s">
        <v>44</v>
      </c>
      <c r="H15" s="7">
        <v>54.5</v>
      </c>
      <c r="I15" s="7" t="s">
        <v>39</v>
      </c>
    </row>
    <row r="16" spans="1:9" x14ac:dyDescent="0.2">
      <c r="A16" s="6" t="s">
        <v>40</v>
      </c>
      <c r="B16" s="7">
        <v>700</v>
      </c>
      <c r="C16" s="7">
        <v>720</v>
      </c>
      <c r="D16" s="7">
        <v>790</v>
      </c>
      <c r="E16" s="7">
        <v>920</v>
      </c>
      <c r="F16" s="7">
        <v>10</v>
      </c>
      <c r="G16" s="7" t="s">
        <v>44</v>
      </c>
      <c r="H16" s="7">
        <v>61.43</v>
      </c>
      <c r="I16" s="7" t="s">
        <v>39</v>
      </c>
    </row>
    <row r="17" spans="1:13" x14ac:dyDescent="0.2">
      <c r="A17" s="6" t="s">
        <v>40</v>
      </c>
      <c r="B17" s="7">
        <v>800</v>
      </c>
      <c r="C17" s="7">
        <v>820</v>
      </c>
      <c r="D17" s="7">
        <v>880</v>
      </c>
      <c r="E17" s="7">
        <v>1020</v>
      </c>
      <c r="F17" s="7">
        <v>10</v>
      </c>
      <c r="G17" s="7" t="s">
        <v>44</v>
      </c>
      <c r="H17" s="7">
        <v>69.12</v>
      </c>
      <c r="I17" s="7" t="s">
        <v>39</v>
      </c>
    </row>
    <row r="18" spans="1:13" x14ac:dyDescent="0.2">
      <c r="A18" s="6" t="s">
        <v>40</v>
      </c>
      <c r="B18" s="7">
        <v>900</v>
      </c>
      <c r="C18" s="7">
        <v>920</v>
      </c>
      <c r="D18" s="7">
        <v>980</v>
      </c>
      <c r="E18" s="7">
        <v>1120</v>
      </c>
      <c r="F18" s="7">
        <v>10</v>
      </c>
      <c r="G18" s="7" t="s">
        <v>44</v>
      </c>
      <c r="H18" s="7">
        <v>76.81</v>
      </c>
      <c r="I18" s="7" t="s">
        <v>39</v>
      </c>
    </row>
    <row r="19" spans="1:13" x14ac:dyDescent="0.2">
      <c r="A19" s="6" t="s">
        <v>40</v>
      </c>
      <c r="B19" s="7">
        <v>1000</v>
      </c>
      <c r="C19" s="7">
        <v>1020</v>
      </c>
      <c r="D19" s="7">
        <v>1080</v>
      </c>
      <c r="E19" s="7">
        <v>1230</v>
      </c>
      <c r="F19" s="7">
        <v>10</v>
      </c>
      <c r="G19" s="7" t="s">
        <v>44</v>
      </c>
      <c r="H19" s="7">
        <v>84.5</v>
      </c>
      <c r="I19" s="7" t="s">
        <v>39</v>
      </c>
    </row>
    <row r="20" spans="1:13" x14ac:dyDescent="0.2">
      <c r="A20" s="6" t="s">
        <v>40</v>
      </c>
      <c r="B20" s="7">
        <v>1200</v>
      </c>
      <c r="C20" s="7">
        <v>1220</v>
      </c>
      <c r="D20" s="7">
        <v>1290</v>
      </c>
      <c r="E20" s="7">
        <v>1430</v>
      </c>
      <c r="F20" s="7">
        <v>12</v>
      </c>
      <c r="G20" s="7" t="s">
        <v>45</v>
      </c>
      <c r="H20" s="7">
        <v>122.5</v>
      </c>
      <c r="I20" s="7" t="s">
        <v>39</v>
      </c>
    </row>
    <row r="21" spans="1:13" x14ac:dyDescent="0.2">
      <c r="A21" s="6" t="s">
        <v>40</v>
      </c>
      <c r="B21" s="7">
        <v>1400</v>
      </c>
      <c r="C21" s="7">
        <v>1420</v>
      </c>
      <c r="D21" s="7">
        <v>1490</v>
      </c>
      <c r="E21" s="7">
        <v>1630</v>
      </c>
      <c r="F21" s="7">
        <v>12</v>
      </c>
      <c r="G21" s="7" t="s">
        <v>45</v>
      </c>
      <c r="H21" s="7">
        <v>141.30000000000001</v>
      </c>
      <c r="I21" s="7" t="s">
        <v>39</v>
      </c>
    </row>
    <row r="22" spans="1:13" x14ac:dyDescent="0.2">
      <c r="A22" s="6" t="s">
        <v>40</v>
      </c>
      <c r="B22" s="7">
        <v>1600</v>
      </c>
      <c r="C22" s="7">
        <v>1620</v>
      </c>
      <c r="D22" s="7">
        <v>1690</v>
      </c>
      <c r="E22" s="7">
        <v>1830</v>
      </c>
      <c r="F22" s="7">
        <v>14</v>
      </c>
      <c r="G22" s="7" t="s">
        <v>45</v>
      </c>
      <c r="H22" s="7">
        <v>176.4</v>
      </c>
      <c r="I22" s="7" t="s">
        <v>39</v>
      </c>
    </row>
    <row r="23" spans="1:13" x14ac:dyDescent="0.2">
      <c r="A23" s="6" t="s">
        <v>40</v>
      </c>
      <c r="B23" s="7">
        <v>1800</v>
      </c>
      <c r="C23" s="7">
        <v>1820</v>
      </c>
      <c r="D23" s="7">
        <v>1900</v>
      </c>
      <c r="E23" s="7">
        <v>2040</v>
      </c>
      <c r="F23" s="7">
        <v>16</v>
      </c>
      <c r="G23" s="7" t="s">
        <v>45</v>
      </c>
      <c r="H23" s="7">
        <v>216.6</v>
      </c>
      <c r="I23" s="7" t="s">
        <v>39</v>
      </c>
    </row>
    <row r="24" spans="1:13" x14ac:dyDescent="0.2">
      <c r="A24" s="6" t="s">
        <v>40</v>
      </c>
      <c r="B24" s="7">
        <v>2000</v>
      </c>
      <c r="C24" s="7">
        <v>2020</v>
      </c>
      <c r="D24" s="7">
        <v>2100</v>
      </c>
      <c r="E24" s="7">
        <v>2240</v>
      </c>
      <c r="F24" s="7">
        <v>16</v>
      </c>
      <c r="G24" s="7" t="s">
        <v>45</v>
      </c>
      <c r="H24" s="7">
        <v>239.3</v>
      </c>
      <c r="I24" s="7" t="s">
        <v>39</v>
      </c>
    </row>
    <row r="25" spans="1:13" x14ac:dyDescent="0.2">
      <c r="A25" s="8" t="s">
        <v>46</v>
      </c>
      <c r="B25" s="9">
        <v>75</v>
      </c>
      <c r="C25" s="9" t="str">
        <f>CONCATENATE("钢管",K25,"/球墨铸铁管",L25)</f>
        <v>钢管93/球墨铸铁管-</v>
      </c>
      <c r="D25" s="9">
        <v>140</v>
      </c>
      <c r="E25" s="9">
        <v>250</v>
      </c>
      <c r="F25" s="9">
        <v>4</v>
      </c>
      <c r="G25" s="9" t="str">
        <f>CONCATENATE("L=200/b=",M25)</f>
        <v>L=200/b=10</v>
      </c>
      <c r="H25" s="9">
        <v>5.33</v>
      </c>
      <c r="I25" s="9" t="s">
        <v>47</v>
      </c>
      <c r="J25" s="8"/>
      <c r="K25" s="9">
        <v>93</v>
      </c>
      <c r="L25" s="9" t="s">
        <v>9</v>
      </c>
      <c r="M25" s="9">
        <v>10</v>
      </c>
    </row>
    <row r="26" spans="1:13" x14ac:dyDescent="0.2">
      <c r="A26" s="8" t="s">
        <v>46</v>
      </c>
      <c r="B26" s="9">
        <v>100</v>
      </c>
      <c r="C26" s="9" t="str">
        <f t="shared" ref="C26:C41" si="0">CONCATENATE("钢管",K26,"/球墨铸铁管",L26)</f>
        <v>钢管118/球墨铸铁管118</v>
      </c>
      <c r="D26" s="9">
        <v>168</v>
      </c>
      <c r="E26" s="9">
        <v>280</v>
      </c>
      <c r="F26" s="9">
        <v>4.5</v>
      </c>
      <c r="G26" s="9" t="str">
        <f t="shared" ref="G26:G41" si="1">CONCATENATE("L=200/b=",M26)</f>
        <v>L=200/b=10</v>
      </c>
      <c r="H26" s="9">
        <v>6.72</v>
      </c>
      <c r="I26" s="9" t="s">
        <v>47</v>
      </c>
      <c r="J26" s="8"/>
      <c r="K26" s="9">
        <v>118</v>
      </c>
      <c r="L26" s="9">
        <v>118</v>
      </c>
      <c r="M26" s="9">
        <v>10</v>
      </c>
    </row>
    <row r="27" spans="1:13" x14ac:dyDescent="0.2">
      <c r="A27" s="8" t="s">
        <v>46</v>
      </c>
      <c r="B27" s="9">
        <v>150</v>
      </c>
      <c r="C27" s="9" t="str">
        <f t="shared" si="0"/>
        <v>钢管169/球墨铸铁管170</v>
      </c>
      <c r="D27" s="9">
        <v>219</v>
      </c>
      <c r="E27" s="9">
        <v>330</v>
      </c>
      <c r="F27" s="9">
        <v>6</v>
      </c>
      <c r="G27" s="9" t="str">
        <f t="shared" si="1"/>
        <v>L=200/b=10</v>
      </c>
      <c r="H27" s="9">
        <v>10.06</v>
      </c>
      <c r="I27" s="9" t="s">
        <v>47</v>
      </c>
      <c r="J27" s="8"/>
      <c r="K27" s="9">
        <v>169</v>
      </c>
      <c r="L27" s="9">
        <v>170</v>
      </c>
      <c r="M27" s="9">
        <v>10</v>
      </c>
    </row>
    <row r="28" spans="1:13" x14ac:dyDescent="0.2">
      <c r="A28" s="8" t="s">
        <v>46</v>
      </c>
      <c r="B28" s="9">
        <v>200</v>
      </c>
      <c r="C28" s="9" t="str">
        <f t="shared" si="0"/>
        <v>钢管220/球墨铸铁管220</v>
      </c>
      <c r="D28" s="9">
        <v>273</v>
      </c>
      <c r="E28" s="9">
        <v>385</v>
      </c>
      <c r="F28" s="9">
        <v>8</v>
      </c>
      <c r="G28" s="9" t="str">
        <f t="shared" si="1"/>
        <v>L=200/b=12</v>
      </c>
      <c r="H28" s="9">
        <v>15.9</v>
      </c>
      <c r="I28" s="9" t="s">
        <v>47</v>
      </c>
      <c r="J28" s="8"/>
      <c r="K28" s="9">
        <v>220</v>
      </c>
      <c r="L28" s="9">
        <v>220</v>
      </c>
      <c r="M28" s="9">
        <v>12</v>
      </c>
    </row>
    <row r="29" spans="1:13" x14ac:dyDescent="0.2">
      <c r="A29" s="8" t="s">
        <v>46</v>
      </c>
      <c r="B29" s="9">
        <v>250</v>
      </c>
      <c r="C29" s="9" t="str">
        <f t="shared" si="0"/>
        <v>钢管271.6/球墨铸铁管274</v>
      </c>
      <c r="D29" s="9">
        <v>325</v>
      </c>
      <c r="E29" s="9">
        <v>435</v>
      </c>
      <c r="F29" s="9">
        <v>8</v>
      </c>
      <c r="G29" s="9" t="str">
        <f t="shared" si="1"/>
        <v>L=200/b=12</v>
      </c>
      <c r="H29" s="9">
        <v>18.68</v>
      </c>
      <c r="I29" s="9" t="s">
        <v>47</v>
      </c>
      <c r="J29" s="8"/>
      <c r="K29" s="9">
        <v>271.60000000000002</v>
      </c>
      <c r="L29" s="9">
        <v>274</v>
      </c>
      <c r="M29" s="9">
        <v>12</v>
      </c>
    </row>
    <row r="30" spans="1:13" x14ac:dyDescent="0.2">
      <c r="A30" s="8" t="s">
        <v>46</v>
      </c>
      <c r="B30" s="9">
        <v>300</v>
      </c>
      <c r="C30" s="9" t="str">
        <f t="shared" si="0"/>
        <v>钢管322.8/球墨铸铁管326</v>
      </c>
      <c r="D30" s="9">
        <v>377</v>
      </c>
      <c r="E30" s="9">
        <v>500</v>
      </c>
      <c r="F30" s="9">
        <v>10</v>
      </c>
      <c r="G30" s="9" t="str">
        <f t="shared" si="1"/>
        <v>L=200/b=14</v>
      </c>
      <c r="H30" s="9">
        <v>27.4</v>
      </c>
      <c r="I30" s="9" t="s">
        <v>47</v>
      </c>
      <c r="J30" s="8"/>
      <c r="K30" s="9">
        <v>322.8</v>
      </c>
      <c r="L30" s="9">
        <v>326</v>
      </c>
      <c r="M30" s="9">
        <v>14</v>
      </c>
    </row>
    <row r="31" spans="1:13" x14ac:dyDescent="0.2">
      <c r="A31" s="8" t="s">
        <v>46</v>
      </c>
      <c r="B31" s="9">
        <v>350</v>
      </c>
      <c r="C31" s="9" t="str">
        <f t="shared" si="0"/>
        <v>钢管374/球墨铸铁管378</v>
      </c>
      <c r="D31" s="9">
        <v>426</v>
      </c>
      <c r="E31" s="9">
        <v>550</v>
      </c>
      <c r="F31" s="9">
        <v>10</v>
      </c>
      <c r="G31" s="9" t="str">
        <f t="shared" si="1"/>
        <v>L=200/b=14</v>
      </c>
      <c r="H31" s="9">
        <v>30.98</v>
      </c>
      <c r="I31" s="9" t="s">
        <v>47</v>
      </c>
      <c r="J31" s="8"/>
      <c r="K31" s="9">
        <v>374</v>
      </c>
      <c r="L31" s="9">
        <v>378</v>
      </c>
      <c r="M31" s="9">
        <v>14</v>
      </c>
    </row>
    <row r="32" spans="1:13" x14ac:dyDescent="0.2">
      <c r="A32" s="8" t="s">
        <v>46</v>
      </c>
      <c r="B32" s="9">
        <v>400</v>
      </c>
      <c r="C32" s="9" t="str">
        <f t="shared" si="0"/>
        <v>钢管425.6/球墨铸铁管429</v>
      </c>
      <c r="D32" s="9">
        <v>480</v>
      </c>
      <c r="E32" s="9">
        <v>600</v>
      </c>
      <c r="F32" s="9">
        <v>10</v>
      </c>
      <c r="G32" s="9" t="str">
        <f t="shared" si="1"/>
        <v>L=200/b=14</v>
      </c>
      <c r="H32" s="9">
        <v>34.35</v>
      </c>
      <c r="I32" s="9" t="s">
        <v>47</v>
      </c>
      <c r="J32" s="8"/>
      <c r="K32" s="9">
        <v>425.6</v>
      </c>
      <c r="L32" s="9">
        <v>429</v>
      </c>
      <c r="M32" s="9">
        <v>14</v>
      </c>
    </row>
    <row r="33" spans="1:13" x14ac:dyDescent="0.2">
      <c r="A33" s="8" t="s">
        <v>46</v>
      </c>
      <c r="B33" s="9">
        <v>450</v>
      </c>
      <c r="C33" s="9" t="str">
        <f t="shared" si="0"/>
        <v>钢管476.8/球墨铸铁管-</v>
      </c>
      <c r="D33" s="9">
        <v>530</v>
      </c>
      <c r="E33" s="9">
        <v>650</v>
      </c>
      <c r="F33" s="9">
        <v>10</v>
      </c>
      <c r="G33" s="9" t="str">
        <f t="shared" si="1"/>
        <v>L=200/b=14</v>
      </c>
      <c r="H33" s="9">
        <v>37.85</v>
      </c>
      <c r="I33" s="9" t="s">
        <v>47</v>
      </c>
      <c r="J33" s="8"/>
      <c r="K33" s="9">
        <v>476.8</v>
      </c>
      <c r="L33" s="9" t="s">
        <v>9</v>
      </c>
      <c r="M33" s="9">
        <v>14</v>
      </c>
    </row>
    <row r="34" spans="1:13" x14ac:dyDescent="0.2">
      <c r="A34" s="8" t="s">
        <v>46</v>
      </c>
      <c r="B34" s="9">
        <v>500</v>
      </c>
      <c r="C34" s="9" t="str">
        <f t="shared" si="0"/>
        <v>钢管528/球墨铸铁管532</v>
      </c>
      <c r="D34" s="9">
        <v>590</v>
      </c>
      <c r="E34" s="9">
        <v>730</v>
      </c>
      <c r="F34" s="9">
        <v>10</v>
      </c>
      <c r="G34" s="9" t="str">
        <f t="shared" si="1"/>
        <v>L=200/b=16</v>
      </c>
      <c r="H34" s="9">
        <v>44.54</v>
      </c>
      <c r="I34" s="9" t="s">
        <v>47</v>
      </c>
      <c r="J34" s="8"/>
      <c r="K34" s="9">
        <v>528</v>
      </c>
      <c r="L34" s="9">
        <v>532</v>
      </c>
      <c r="M34" s="9">
        <v>16</v>
      </c>
    </row>
    <row r="35" spans="1:13" x14ac:dyDescent="0.2">
      <c r="A35" s="8" t="s">
        <v>46</v>
      </c>
      <c r="B35" s="9">
        <v>600</v>
      </c>
      <c r="C35" s="9" t="str">
        <f t="shared" si="0"/>
        <v>钢管630.8/球墨铸铁管635</v>
      </c>
      <c r="D35" s="9">
        <v>690</v>
      </c>
      <c r="E35" s="9">
        <v>830</v>
      </c>
      <c r="F35" s="9">
        <v>10</v>
      </c>
      <c r="G35" s="9" t="str">
        <f t="shared" si="1"/>
        <v>L=200/b=16</v>
      </c>
      <c r="H35" s="9">
        <v>54.5</v>
      </c>
      <c r="I35" s="9" t="s">
        <v>47</v>
      </c>
      <c r="J35" s="8"/>
      <c r="K35" s="9">
        <v>630.79999999999995</v>
      </c>
      <c r="L35" s="9">
        <v>635</v>
      </c>
      <c r="M35" s="9">
        <v>16</v>
      </c>
    </row>
    <row r="36" spans="1:13" x14ac:dyDescent="0.2">
      <c r="A36" s="8" t="s">
        <v>46</v>
      </c>
      <c r="B36" s="9">
        <v>700</v>
      </c>
      <c r="C36" s="9" t="str">
        <f t="shared" si="0"/>
        <v>钢管733/球墨铸铁管738</v>
      </c>
      <c r="D36" s="9">
        <v>790</v>
      </c>
      <c r="E36" s="9">
        <v>930</v>
      </c>
      <c r="F36" s="9">
        <v>10</v>
      </c>
      <c r="G36" s="9" t="str">
        <f t="shared" si="1"/>
        <v>L=200/b=16</v>
      </c>
      <c r="H36" s="9">
        <v>62.19</v>
      </c>
      <c r="I36" s="9" t="s">
        <v>47</v>
      </c>
      <c r="J36" s="8"/>
      <c r="K36" s="9">
        <v>733</v>
      </c>
      <c r="L36" s="9">
        <v>738</v>
      </c>
      <c r="M36" s="9">
        <v>16</v>
      </c>
    </row>
    <row r="37" spans="1:13" x14ac:dyDescent="0.2">
      <c r="A37" s="8" t="s">
        <v>46</v>
      </c>
      <c r="B37" s="9">
        <v>800</v>
      </c>
      <c r="C37" s="9" t="str">
        <f t="shared" si="0"/>
        <v>钢管836/球墨铸铁管842</v>
      </c>
      <c r="D37" s="9">
        <v>900</v>
      </c>
      <c r="E37" s="9">
        <v>1040</v>
      </c>
      <c r="F37" s="9">
        <v>10</v>
      </c>
      <c r="G37" s="9" t="str">
        <f t="shared" si="1"/>
        <v>L=200/b=16</v>
      </c>
      <c r="H37" s="9">
        <v>70.650000000000006</v>
      </c>
      <c r="I37" s="9" t="s">
        <v>47</v>
      </c>
      <c r="J37" s="8"/>
      <c r="K37" s="9">
        <v>836</v>
      </c>
      <c r="L37" s="9">
        <v>842</v>
      </c>
      <c r="M37" s="9">
        <v>16</v>
      </c>
    </row>
    <row r="38" spans="1:13" x14ac:dyDescent="0.2">
      <c r="A38" s="8" t="s">
        <v>46</v>
      </c>
      <c r="B38" s="9">
        <v>900</v>
      </c>
      <c r="C38" s="9" t="str">
        <f t="shared" si="0"/>
        <v>钢管939/球墨铸铁管945</v>
      </c>
      <c r="D38" s="9">
        <v>1000</v>
      </c>
      <c r="E38" s="9">
        <v>1140</v>
      </c>
      <c r="F38" s="9">
        <v>10</v>
      </c>
      <c r="G38" s="9" t="str">
        <f t="shared" si="1"/>
        <v>L=200/b=16</v>
      </c>
      <c r="H38" s="9">
        <v>78.34</v>
      </c>
      <c r="I38" s="9" t="s">
        <v>47</v>
      </c>
      <c r="J38" s="8"/>
      <c r="K38" s="9">
        <v>939</v>
      </c>
      <c r="L38" s="9">
        <v>945</v>
      </c>
      <c r="M38" s="9">
        <v>16</v>
      </c>
    </row>
    <row r="39" spans="1:13" x14ac:dyDescent="0.2">
      <c r="A39" s="8" t="s">
        <v>46</v>
      </c>
      <c r="B39" s="9">
        <v>1000</v>
      </c>
      <c r="C39" s="9" t="str">
        <f t="shared" si="0"/>
        <v>钢管1041/球墨铸铁管1048</v>
      </c>
      <c r="D39" s="9">
        <v>1100</v>
      </c>
      <c r="E39" s="9">
        <v>1240</v>
      </c>
      <c r="F39" s="9">
        <v>10</v>
      </c>
      <c r="G39" s="9" t="str">
        <f t="shared" si="1"/>
        <v>L=200/b=16</v>
      </c>
      <c r="H39" s="9" t="s">
        <v>48</v>
      </c>
      <c r="I39" s="9" t="s">
        <v>47</v>
      </c>
      <c r="J39" s="8"/>
      <c r="K39" s="9">
        <v>1041</v>
      </c>
      <c r="L39" s="9">
        <v>1048</v>
      </c>
      <c r="M39" s="9">
        <v>16</v>
      </c>
    </row>
    <row r="40" spans="1:13" x14ac:dyDescent="0.2">
      <c r="A40" s="8" t="s">
        <v>46</v>
      </c>
      <c r="B40" s="9">
        <v>1100</v>
      </c>
      <c r="C40" s="9" t="str">
        <f t="shared" si="0"/>
        <v>钢管1144/球墨铸铁管-</v>
      </c>
      <c r="D40" s="9">
        <v>1200</v>
      </c>
      <c r="E40" s="9">
        <v>1340</v>
      </c>
      <c r="F40" s="9">
        <v>12</v>
      </c>
      <c r="G40" s="9" t="str">
        <f t="shared" si="1"/>
        <v>L=200/b=20</v>
      </c>
      <c r="H40" s="9">
        <v>114.1</v>
      </c>
      <c r="I40" s="9" t="s">
        <v>47</v>
      </c>
      <c r="J40" s="8"/>
      <c r="K40" s="9">
        <v>1144</v>
      </c>
      <c r="L40" s="9" t="s">
        <v>9</v>
      </c>
      <c r="M40" s="9">
        <v>20</v>
      </c>
    </row>
    <row r="41" spans="1:13" x14ac:dyDescent="0.2">
      <c r="A41" s="8" t="s">
        <v>46</v>
      </c>
      <c r="B41" s="9">
        <v>1200</v>
      </c>
      <c r="C41" s="9" t="str">
        <f t="shared" si="0"/>
        <v>钢管1246/球墨铸铁管1255</v>
      </c>
      <c r="D41" s="9">
        <v>1310</v>
      </c>
      <c r="E41" s="9">
        <v>1450</v>
      </c>
      <c r="F41" s="9">
        <v>12</v>
      </c>
      <c r="G41" s="9" t="str">
        <f t="shared" si="1"/>
        <v>L=200/b=20</v>
      </c>
      <c r="H41" s="9">
        <v>124.4</v>
      </c>
      <c r="I41" s="9" t="s">
        <v>47</v>
      </c>
      <c r="J41" s="8"/>
      <c r="K41" s="9">
        <v>1246</v>
      </c>
      <c r="L41" s="9">
        <v>1255</v>
      </c>
      <c r="M41" s="9">
        <v>20</v>
      </c>
    </row>
    <row r="42" spans="1:13" x14ac:dyDescent="0.2">
      <c r="A42" s="5" t="s">
        <v>49</v>
      </c>
      <c r="B42" s="3">
        <v>75</v>
      </c>
      <c r="C42" s="3" t="str">
        <f>CONCATENATE("钢管",K42,"/球墨铸铁管",L42)</f>
        <v>钢管93/球墨铸铁管-</v>
      </c>
      <c r="D42" s="3">
        <v>135</v>
      </c>
      <c r="E42" s="3">
        <v>245</v>
      </c>
      <c r="F42" s="3" t="s">
        <v>9</v>
      </c>
      <c r="G42" s="3" t="str">
        <f>CONCATENATE("L=200/b=",M42)</f>
        <v>L=200/b=12</v>
      </c>
      <c r="H42" s="3">
        <v>9.25</v>
      </c>
      <c r="I42" s="3" t="s">
        <v>50</v>
      </c>
      <c r="J42" s="5"/>
      <c r="K42" s="3">
        <v>93</v>
      </c>
      <c r="L42" s="3" t="s">
        <v>9</v>
      </c>
      <c r="M42" s="3">
        <v>12</v>
      </c>
    </row>
    <row r="43" spans="1:13" x14ac:dyDescent="0.2">
      <c r="A43" s="5" t="s">
        <v>49</v>
      </c>
      <c r="B43" s="3">
        <v>100</v>
      </c>
      <c r="C43" s="3" t="str">
        <f t="shared" ref="C43:C58" si="2">CONCATENATE("钢管",K43,"/球墨铸铁管",L43)</f>
        <v>钢管118/球墨铸铁管18</v>
      </c>
      <c r="D43" s="3">
        <v>160</v>
      </c>
      <c r="E43" s="3">
        <v>270</v>
      </c>
      <c r="F43" s="3" t="s">
        <v>9</v>
      </c>
      <c r="G43" s="3" t="str">
        <f t="shared" ref="G43:G58" si="3">CONCATENATE("L=200/b=",M43)</f>
        <v>L=200/b=12</v>
      </c>
      <c r="H43" s="3">
        <v>10.89</v>
      </c>
      <c r="I43" s="3" t="s">
        <v>50</v>
      </c>
      <c r="J43" s="5"/>
      <c r="K43" s="3">
        <v>118</v>
      </c>
      <c r="L43" s="3">
        <v>18</v>
      </c>
      <c r="M43" s="3">
        <v>12</v>
      </c>
    </row>
    <row r="44" spans="1:13" x14ac:dyDescent="0.2">
      <c r="A44" s="5" t="s">
        <v>49</v>
      </c>
      <c r="B44" s="3">
        <v>150</v>
      </c>
      <c r="C44" s="3" t="str">
        <f t="shared" si="2"/>
        <v>钢管169/球墨铸铁管170</v>
      </c>
      <c r="D44" s="3">
        <v>220</v>
      </c>
      <c r="E44" s="3">
        <v>330</v>
      </c>
      <c r="F44" s="3" t="s">
        <v>9</v>
      </c>
      <c r="G44" s="3" t="str">
        <f t="shared" si="3"/>
        <v>L=200/b=16</v>
      </c>
      <c r="H44" s="3">
        <v>21.12</v>
      </c>
      <c r="I44" s="3" t="s">
        <v>50</v>
      </c>
      <c r="J44" s="5"/>
      <c r="K44" s="3">
        <v>169</v>
      </c>
      <c r="L44" s="3">
        <v>170</v>
      </c>
      <c r="M44" s="3">
        <v>16</v>
      </c>
    </row>
    <row r="45" spans="1:13" x14ac:dyDescent="0.2">
      <c r="A45" s="5" t="s">
        <v>49</v>
      </c>
      <c r="B45" s="3">
        <v>200</v>
      </c>
      <c r="C45" s="3" t="str">
        <f t="shared" si="2"/>
        <v>钢管220/球墨铸铁管220</v>
      </c>
      <c r="D45" s="3">
        <v>270</v>
      </c>
      <c r="E45" s="3">
        <v>380</v>
      </c>
      <c r="F45" s="3" t="s">
        <v>9</v>
      </c>
      <c r="G45" s="3" t="str">
        <f t="shared" si="3"/>
        <v>L=200/b=16</v>
      </c>
      <c r="H45" s="3">
        <v>25.91</v>
      </c>
      <c r="I45" s="3" t="s">
        <v>50</v>
      </c>
      <c r="J45" s="5"/>
      <c r="K45" s="3">
        <v>220</v>
      </c>
      <c r="L45" s="3">
        <v>220</v>
      </c>
      <c r="M45" s="3">
        <v>16</v>
      </c>
    </row>
    <row r="46" spans="1:13" x14ac:dyDescent="0.2">
      <c r="A46" s="5" t="s">
        <v>49</v>
      </c>
      <c r="B46" s="3">
        <v>250</v>
      </c>
      <c r="C46" s="3" t="str">
        <f t="shared" si="2"/>
        <v>钢管271.6/球墨铸铁管274</v>
      </c>
      <c r="D46" s="3">
        <v>325</v>
      </c>
      <c r="E46" s="3">
        <v>435</v>
      </c>
      <c r="F46" s="3" t="s">
        <v>9</v>
      </c>
      <c r="G46" s="3" t="str">
        <f t="shared" si="3"/>
        <v>L=200/b=16</v>
      </c>
      <c r="H46" s="3">
        <v>31.17</v>
      </c>
      <c r="I46" s="3" t="s">
        <v>50</v>
      </c>
      <c r="J46" s="5"/>
      <c r="K46" s="3">
        <v>271.60000000000002</v>
      </c>
      <c r="L46" s="3">
        <v>274</v>
      </c>
      <c r="M46" s="3">
        <v>16</v>
      </c>
    </row>
    <row r="47" spans="1:13" x14ac:dyDescent="0.2">
      <c r="A47" s="5" t="s">
        <v>49</v>
      </c>
      <c r="B47" s="3">
        <v>300</v>
      </c>
      <c r="C47" s="3" t="str">
        <f t="shared" si="2"/>
        <v>钢管322.8/球墨铸铁管326</v>
      </c>
      <c r="D47" s="3">
        <v>380</v>
      </c>
      <c r="E47" s="3">
        <v>500</v>
      </c>
      <c r="F47" s="3" t="s">
        <v>9</v>
      </c>
      <c r="G47" s="3" t="str">
        <f t="shared" si="3"/>
        <v>L=200/b=16</v>
      </c>
      <c r="H47" s="3">
        <v>37.4</v>
      </c>
      <c r="I47" s="3" t="s">
        <v>50</v>
      </c>
      <c r="J47" s="5"/>
      <c r="K47" s="3">
        <v>322.8</v>
      </c>
      <c r="L47" s="3">
        <v>326</v>
      </c>
      <c r="M47" s="3">
        <v>16</v>
      </c>
    </row>
    <row r="48" spans="1:13" x14ac:dyDescent="0.2">
      <c r="A48" s="5" t="s">
        <v>49</v>
      </c>
      <c r="B48" s="3">
        <v>350</v>
      </c>
      <c r="C48" s="3" t="str">
        <f t="shared" si="2"/>
        <v>钢管374/球墨铸铁管378</v>
      </c>
      <c r="D48" s="3">
        <v>435</v>
      </c>
      <c r="E48" s="3">
        <v>555</v>
      </c>
      <c r="F48" s="3" t="s">
        <v>9</v>
      </c>
      <c r="G48" s="3" t="str">
        <f t="shared" si="3"/>
        <v>L=200/b=20</v>
      </c>
      <c r="H48" s="3">
        <v>50.66</v>
      </c>
      <c r="I48" s="3" t="s">
        <v>50</v>
      </c>
      <c r="J48" s="5"/>
      <c r="K48" s="3">
        <v>374</v>
      </c>
      <c r="L48" s="3">
        <v>378</v>
      </c>
      <c r="M48" s="3">
        <v>20</v>
      </c>
    </row>
    <row r="49" spans="1:13" x14ac:dyDescent="0.2">
      <c r="A49" s="5" t="s">
        <v>49</v>
      </c>
      <c r="B49" s="3">
        <v>400</v>
      </c>
      <c r="C49" s="3" t="str">
        <f t="shared" si="2"/>
        <v>钢管425.6/球墨铸铁管429</v>
      </c>
      <c r="D49" s="3">
        <v>485</v>
      </c>
      <c r="E49" s="3">
        <v>605</v>
      </c>
      <c r="F49" s="3" t="s">
        <v>9</v>
      </c>
      <c r="G49" s="3" t="str">
        <f t="shared" si="3"/>
        <v>L=200/b=20</v>
      </c>
      <c r="H49" s="3">
        <v>56.45</v>
      </c>
      <c r="I49" s="3" t="s">
        <v>50</v>
      </c>
      <c r="J49" s="5"/>
      <c r="K49" s="3">
        <v>425.6</v>
      </c>
      <c r="L49" s="3">
        <v>429</v>
      </c>
      <c r="M49" s="3">
        <v>20</v>
      </c>
    </row>
    <row r="50" spans="1:13" x14ac:dyDescent="0.2">
      <c r="A50" s="5" t="s">
        <v>49</v>
      </c>
      <c r="B50" s="3">
        <v>450</v>
      </c>
      <c r="C50" s="3" t="str">
        <f t="shared" si="2"/>
        <v>钢管476.8/球墨铸铁管-</v>
      </c>
      <c r="D50" s="3">
        <v>535</v>
      </c>
      <c r="E50" s="3">
        <v>655</v>
      </c>
      <c r="F50" s="3" t="s">
        <v>9</v>
      </c>
      <c r="G50" s="3" t="str">
        <f t="shared" si="3"/>
        <v>L=200/b=20</v>
      </c>
      <c r="H50" s="3">
        <v>62.24</v>
      </c>
      <c r="I50" s="3" t="s">
        <v>50</v>
      </c>
      <c r="J50" s="5"/>
      <c r="K50" s="3">
        <v>476.8</v>
      </c>
      <c r="L50" s="3" t="s">
        <v>9</v>
      </c>
      <c r="M50" s="3">
        <v>20</v>
      </c>
    </row>
    <row r="51" spans="1:13" x14ac:dyDescent="0.2">
      <c r="A51" s="5" t="s">
        <v>49</v>
      </c>
      <c r="B51" s="3">
        <v>500</v>
      </c>
      <c r="C51" s="3" t="str">
        <f t="shared" si="2"/>
        <v>钢管528/球墨铸铁管532</v>
      </c>
      <c r="D51" s="3">
        <v>595</v>
      </c>
      <c r="E51" s="3">
        <v>735</v>
      </c>
      <c r="F51" s="3" t="s">
        <v>9</v>
      </c>
      <c r="G51" s="3" t="str">
        <f t="shared" si="3"/>
        <v>L=200/b=22</v>
      </c>
      <c r="H51" s="3">
        <v>81.94</v>
      </c>
      <c r="I51" s="3" t="s">
        <v>50</v>
      </c>
      <c r="J51" s="5"/>
      <c r="K51" s="3">
        <v>528</v>
      </c>
      <c r="L51" s="3">
        <v>532</v>
      </c>
      <c r="M51" s="3">
        <v>22</v>
      </c>
    </row>
    <row r="52" spans="1:13" x14ac:dyDescent="0.2">
      <c r="A52" s="5" t="s">
        <v>49</v>
      </c>
      <c r="B52" s="3">
        <v>600</v>
      </c>
      <c r="C52" s="3" t="str">
        <f t="shared" si="2"/>
        <v>钢管630.8/球墨铸铁管635</v>
      </c>
      <c r="D52" s="3">
        <v>700</v>
      </c>
      <c r="E52" s="3">
        <v>840</v>
      </c>
      <c r="F52" s="3" t="s">
        <v>9</v>
      </c>
      <c r="G52" s="3" t="str">
        <f t="shared" si="3"/>
        <v>L=200/b=22</v>
      </c>
      <c r="H52" s="3">
        <v>96.27</v>
      </c>
      <c r="I52" s="3" t="s">
        <v>50</v>
      </c>
      <c r="J52" s="5"/>
      <c r="K52" s="3">
        <v>630.79999999999995</v>
      </c>
      <c r="L52" s="3">
        <v>635</v>
      </c>
      <c r="M52" s="3">
        <v>22</v>
      </c>
    </row>
    <row r="53" spans="1:13" x14ac:dyDescent="0.2">
      <c r="A53" s="5" t="s">
        <v>49</v>
      </c>
      <c r="B53" s="3">
        <v>700</v>
      </c>
      <c r="C53" s="3" t="str">
        <f t="shared" si="2"/>
        <v>钢管733/球墨铸铁管738</v>
      </c>
      <c r="D53" s="3">
        <v>805</v>
      </c>
      <c r="E53" s="3">
        <v>945</v>
      </c>
      <c r="F53" s="3" t="s">
        <v>9</v>
      </c>
      <c r="G53" s="3" t="str">
        <f t="shared" si="3"/>
        <v>L=200/b=26</v>
      </c>
      <c r="H53" s="3">
        <v>126.1</v>
      </c>
      <c r="I53" s="3" t="s">
        <v>50</v>
      </c>
      <c r="J53" s="5"/>
      <c r="K53" s="3">
        <v>733</v>
      </c>
      <c r="L53" s="3">
        <v>738</v>
      </c>
      <c r="M53" s="3">
        <v>26</v>
      </c>
    </row>
    <row r="54" spans="1:13" x14ac:dyDescent="0.2">
      <c r="A54" s="5" t="s">
        <v>49</v>
      </c>
      <c r="B54" s="3">
        <v>800</v>
      </c>
      <c r="C54" s="3" t="str">
        <f t="shared" si="2"/>
        <v>钢管836/球墨铸铁管842</v>
      </c>
      <c r="D54" s="3">
        <v>910</v>
      </c>
      <c r="E54" s="3">
        <v>1050</v>
      </c>
      <c r="F54" s="3" t="s">
        <v>9</v>
      </c>
      <c r="G54" s="3" t="str">
        <f t="shared" si="3"/>
        <v>L=200/b=26</v>
      </c>
      <c r="H54" s="3">
        <v>142.4</v>
      </c>
      <c r="I54" s="3" t="s">
        <v>50</v>
      </c>
      <c r="J54" s="5"/>
      <c r="K54" s="3">
        <v>836</v>
      </c>
      <c r="L54" s="3">
        <v>842</v>
      </c>
      <c r="M54" s="3">
        <v>26</v>
      </c>
    </row>
    <row r="55" spans="1:13" x14ac:dyDescent="0.2">
      <c r="A55" s="5" t="s">
        <v>49</v>
      </c>
      <c r="B55" s="3">
        <v>900</v>
      </c>
      <c r="C55" s="3" t="str">
        <f t="shared" si="2"/>
        <v>钢管939/球墨铸铁管945</v>
      </c>
      <c r="D55" s="3">
        <v>1020</v>
      </c>
      <c r="E55" s="3">
        <v>1160</v>
      </c>
      <c r="F55" s="3" t="s">
        <v>9</v>
      </c>
      <c r="G55" s="3" t="str">
        <f t="shared" si="3"/>
        <v>L=200/b=28</v>
      </c>
      <c r="H55" s="3">
        <v>175.3</v>
      </c>
      <c r="I55" s="3" t="s">
        <v>50</v>
      </c>
      <c r="J55" s="5"/>
      <c r="K55" s="3">
        <v>939</v>
      </c>
      <c r="L55" s="3">
        <v>945</v>
      </c>
      <c r="M55" s="3">
        <v>28</v>
      </c>
    </row>
    <row r="56" spans="1:13" x14ac:dyDescent="0.2">
      <c r="A56" s="5" t="s">
        <v>49</v>
      </c>
      <c r="B56" s="3">
        <v>1000</v>
      </c>
      <c r="C56" s="3" t="str">
        <f t="shared" si="2"/>
        <v>钢管1041/球墨铸铁管1048</v>
      </c>
      <c r="D56" s="3">
        <v>1125</v>
      </c>
      <c r="E56" s="3">
        <v>1265</v>
      </c>
      <c r="F56" s="3" t="s">
        <v>9</v>
      </c>
      <c r="G56" s="3" t="str">
        <f t="shared" si="3"/>
        <v>L=200/b=28</v>
      </c>
      <c r="H56" s="3">
        <v>193.3</v>
      </c>
      <c r="I56" s="3" t="s">
        <v>50</v>
      </c>
      <c r="J56" s="5"/>
      <c r="K56" s="3">
        <v>1041</v>
      </c>
      <c r="L56" s="3">
        <v>1048</v>
      </c>
      <c r="M56" s="3">
        <v>28</v>
      </c>
    </row>
    <row r="57" spans="1:13" x14ac:dyDescent="0.2">
      <c r="A57" s="5" t="s">
        <v>49</v>
      </c>
      <c r="B57" s="3">
        <v>1100</v>
      </c>
      <c r="C57" s="3" t="str">
        <f t="shared" si="2"/>
        <v>钢管1144/球墨铸铁管-</v>
      </c>
      <c r="D57" s="3">
        <v>1225</v>
      </c>
      <c r="E57" s="3">
        <v>1365</v>
      </c>
      <c r="F57" s="3" t="s">
        <v>9</v>
      </c>
      <c r="G57" s="3" t="str">
        <f t="shared" si="3"/>
        <v>L=200/b=30</v>
      </c>
      <c r="H57" s="3">
        <v>229.4</v>
      </c>
      <c r="I57" s="3" t="s">
        <v>50</v>
      </c>
      <c r="J57" s="5"/>
      <c r="K57" s="3">
        <v>1144</v>
      </c>
      <c r="L57" s="3" t="s">
        <v>9</v>
      </c>
      <c r="M57" s="3">
        <v>30</v>
      </c>
    </row>
    <row r="58" spans="1:13" x14ac:dyDescent="0.2">
      <c r="A58" s="5" t="s">
        <v>49</v>
      </c>
      <c r="B58" s="3">
        <v>1200</v>
      </c>
      <c r="C58" s="3" t="str">
        <f t="shared" si="2"/>
        <v>钢管1246/球墨铸铁管1255</v>
      </c>
      <c r="D58" s="3">
        <v>1335</v>
      </c>
      <c r="E58" s="3">
        <v>1475</v>
      </c>
      <c r="F58" s="3" t="s">
        <v>9</v>
      </c>
      <c r="G58" s="3" t="str">
        <f t="shared" si="3"/>
        <v>L=200/b=30</v>
      </c>
      <c r="H58" s="3">
        <v>250</v>
      </c>
      <c r="I58" s="3" t="s">
        <v>50</v>
      </c>
      <c r="J58" s="5"/>
      <c r="K58" s="3">
        <v>1246</v>
      </c>
      <c r="L58" s="3">
        <v>1255</v>
      </c>
      <c r="M58" s="3">
        <v>30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2F56-7D28-4C9B-9CDF-1D2765B3823F}">
  <dimension ref="A1:M48"/>
  <sheetViews>
    <sheetView tabSelected="1" zoomScaleNormal="100" workbookViewId="0">
      <pane ySplit="1" topLeftCell="A26" activePane="bottomLeft" state="frozen"/>
      <selection activeCell="B1" sqref="B1"/>
      <selection pane="bottomLeft" activeCell="I52" sqref="I52"/>
    </sheetView>
  </sheetViews>
  <sheetFormatPr defaultRowHeight="14.25" x14ac:dyDescent="0.2"/>
  <cols>
    <col min="1" max="1" width="15.25" style="1" customWidth="1"/>
    <col min="2" max="8" width="9" style="1"/>
    <col min="9" max="9" width="16.25" style="1" customWidth="1"/>
  </cols>
  <sheetData>
    <row r="1" spans="1:13" ht="15" x14ac:dyDescent="0.2">
      <c r="A1" s="1" t="s">
        <v>4</v>
      </c>
      <c r="B1" s="1" t="s">
        <v>0</v>
      </c>
      <c r="C1" s="1" t="s">
        <v>7</v>
      </c>
      <c r="D1" s="1" t="s">
        <v>1</v>
      </c>
      <c r="E1" s="1" t="s">
        <v>8</v>
      </c>
      <c r="F1" s="2" t="s">
        <v>2</v>
      </c>
      <c r="G1" s="2" t="s">
        <v>6</v>
      </c>
      <c r="H1" s="1" t="s">
        <v>3</v>
      </c>
      <c r="I1" s="1" t="s">
        <v>5</v>
      </c>
      <c r="M1" s="1"/>
    </row>
    <row r="2" spans="1:13" x14ac:dyDescent="0.2">
      <c r="A2" s="3" t="s">
        <v>52</v>
      </c>
      <c r="B2" s="3">
        <v>25</v>
      </c>
      <c r="C2" s="3">
        <v>33.5</v>
      </c>
      <c r="D2" s="3">
        <v>95</v>
      </c>
      <c r="E2" s="3" t="s">
        <v>9</v>
      </c>
      <c r="F2" s="3" t="s">
        <v>53</v>
      </c>
      <c r="G2" s="3" t="s">
        <v>56</v>
      </c>
      <c r="H2" s="3">
        <v>0.49</v>
      </c>
      <c r="I2" s="3" t="s">
        <v>51</v>
      </c>
    </row>
    <row r="3" spans="1:13" x14ac:dyDescent="0.2">
      <c r="A3" s="3" t="s">
        <v>52</v>
      </c>
      <c r="B3" s="3">
        <v>32</v>
      </c>
      <c r="C3" s="3">
        <v>42.3</v>
      </c>
      <c r="D3" s="3">
        <v>105</v>
      </c>
      <c r="E3" s="3" t="s">
        <v>9</v>
      </c>
      <c r="F3" s="3" t="s">
        <v>53</v>
      </c>
      <c r="G3" s="3" t="s">
        <v>56</v>
      </c>
      <c r="H3" s="3">
        <v>0.56999999999999995</v>
      </c>
      <c r="I3" s="3" t="s">
        <v>51</v>
      </c>
    </row>
    <row r="4" spans="1:13" x14ac:dyDescent="0.2">
      <c r="A4" s="3" t="s">
        <v>52</v>
      </c>
      <c r="B4" s="3">
        <v>40</v>
      </c>
      <c r="C4" s="3">
        <v>48</v>
      </c>
      <c r="D4" s="3">
        <v>110</v>
      </c>
      <c r="E4" s="3" t="s">
        <v>9</v>
      </c>
      <c r="F4" s="3" t="s">
        <v>53</v>
      </c>
      <c r="G4" s="3" t="s">
        <v>56</v>
      </c>
      <c r="H4" s="3">
        <v>0.61</v>
      </c>
      <c r="I4" s="3" t="s">
        <v>51</v>
      </c>
    </row>
    <row r="5" spans="1:13" x14ac:dyDescent="0.2">
      <c r="A5" s="3" t="s">
        <v>52</v>
      </c>
      <c r="B5" s="3">
        <v>50</v>
      </c>
      <c r="C5" s="3">
        <v>60</v>
      </c>
      <c r="D5" s="3">
        <v>120</v>
      </c>
      <c r="E5" s="3" t="s">
        <v>9</v>
      </c>
      <c r="F5" s="3" t="s">
        <v>53</v>
      </c>
      <c r="G5" s="3" t="s">
        <v>56</v>
      </c>
      <c r="H5" s="3">
        <v>0.67</v>
      </c>
      <c r="I5" s="3" t="s">
        <v>51</v>
      </c>
    </row>
    <row r="6" spans="1:13" x14ac:dyDescent="0.2">
      <c r="A6" s="3" t="s">
        <v>52</v>
      </c>
      <c r="B6" s="3">
        <v>65</v>
      </c>
      <c r="C6" s="3">
        <v>75.5</v>
      </c>
      <c r="D6" s="3">
        <v>135</v>
      </c>
      <c r="E6" s="3" t="s">
        <v>9</v>
      </c>
      <c r="F6" s="3" t="s">
        <v>53</v>
      </c>
      <c r="G6" s="3" t="s">
        <v>56</v>
      </c>
      <c r="H6" s="3">
        <v>0.78</v>
      </c>
      <c r="I6" s="3" t="s">
        <v>51</v>
      </c>
    </row>
    <row r="7" spans="1:13" x14ac:dyDescent="0.2">
      <c r="A7" s="3" t="s">
        <v>52</v>
      </c>
      <c r="B7" s="3">
        <v>80</v>
      </c>
      <c r="C7" s="3">
        <v>89</v>
      </c>
      <c r="D7" s="3">
        <v>150</v>
      </c>
      <c r="E7" s="3" t="s">
        <v>9</v>
      </c>
      <c r="F7" s="3" t="s">
        <v>53</v>
      </c>
      <c r="G7" s="3" t="s">
        <v>56</v>
      </c>
      <c r="H7" s="3">
        <v>0.91</v>
      </c>
      <c r="I7" s="3" t="s">
        <v>51</v>
      </c>
    </row>
    <row r="8" spans="1:13" x14ac:dyDescent="0.2">
      <c r="A8" s="3" t="s">
        <v>52</v>
      </c>
      <c r="B8" s="3">
        <v>100</v>
      </c>
      <c r="C8" s="3">
        <v>108</v>
      </c>
      <c r="D8" s="3">
        <v>210</v>
      </c>
      <c r="E8" s="3" t="s">
        <v>9</v>
      </c>
      <c r="F8" s="3" t="s">
        <v>53</v>
      </c>
      <c r="G8" s="3" t="s">
        <v>56</v>
      </c>
      <c r="H8" s="3">
        <v>2.0099999999999998</v>
      </c>
      <c r="I8" s="3" t="s">
        <v>51</v>
      </c>
    </row>
    <row r="9" spans="1:13" x14ac:dyDescent="0.2">
      <c r="A9" s="3" t="s">
        <v>52</v>
      </c>
      <c r="B9" s="3">
        <v>125</v>
      </c>
      <c r="C9" s="3">
        <v>133</v>
      </c>
      <c r="D9" s="3">
        <v>230</v>
      </c>
      <c r="E9" s="3" t="s">
        <v>9</v>
      </c>
      <c r="F9" s="3" t="s">
        <v>53</v>
      </c>
      <c r="G9" s="3" t="s">
        <v>56</v>
      </c>
      <c r="H9" s="3">
        <v>2.19</v>
      </c>
      <c r="I9" s="3" t="s">
        <v>51</v>
      </c>
    </row>
    <row r="10" spans="1:13" x14ac:dyDescent="0.2">
      <c r="A10" s="3" t="s">
        <v>52</v>
      </c>
      <c r="B10" s="3">
        <v>150</v>
      </c>
      <c r="C10" s="3">
        <v>159</v>
      </c>
      <c r="D10" s="3">
        <v>260</v>
      </c>
      <c r="E10" s="3" t="s">
        <v>9</v>
      </c>
      <c r="F10" s="3" t="s">
        <v>53</v>
      </c>
      <c r="G10" s="3" t="s">
        <v>56</v>
      </c>
      <c r="H10" s="3">
        <v>2.63</v>
      </c>
      <c r="I10" s="3" t="s">
        <v>51</v>
      </c>
    </row>
    <row r="11" spans="1:13" x14ac:dyDescent="0.2">
      <c r="A11" s="3" t="s">
        <v>52</v>
      </c>
      <c r="B11" s="3">
        <v>200</v>
      </c>
      <c r="C11" s="3">
        <v>219</v>
      </c>
      <c r="D11" s="3">
        <v>320</v>
      </c>
      <c r="E11" s="3" t="s">
        <v>9</v>
      </c>
      <c r="F11" s="3" t="s">
        <v>54</v>
      </c>
      <c r="G11" s="3" t="s">
        <v>56</v>
      </c>
      <c r="H11" s="3">
        <v>3.38</v>
      </c>
      <c r="I11" s="3" t="s">
        <v>51</v>
      </c>
    </row>
    <row r="12" spans="1:13" x14ac:dyDescent="0.2">
      <c r="A12" s="3" t="s">
        <v>52</v>
      </c>
      <c r="B12" s="3">
        <v>250</v>
      </c>
      <c r="C12" s="3">
        <v>273</v>
      </c>
      <c r="D12" s="3">
        <v>375</v>
      </c>
      <c r="E12" s="3" t="s">
        <v>9</v>
      </c>
      <c r="F12" s="3" t="s">
        <v>34</v>
      </c>
      <c r="G12" s="3" t="s">
        <v>56</v>
      </c>
      <c r="H12" s="3">
        <v>4.93</v>
      </c>
      <c r="I12" s="3" t="s">
        <v>51</v>
      </c>
    </row>
    <row r="13" spans="1:13" x14ac:dyDescent="0.2">
      <c r="A13" s="3" t="s">
        <v>52</v>
      </c>
      <c r="B13" s="3">
        <v>300</v>
      </c>
      <c r="C13" s="3">
        <v>325</v>
      </c>
      <c r="D13" s="3">
        <v>475</v>
      </c>
      <c r="E13" s="3" t="s">
        <v>9</v>
      </c>
      <c r="F13" s="3" t="s">
        <v>34</v>
      </c>
      <c r="G13" s="3" t="s">
        <v>56</v>
      </c>
      <c r="H13" s="3">
        <v>10.41</v>
      </c>
      <c r="I13" s="3" t="s">
        <v>51</v>
      </c>
    </row>
    <row r="14" spans="1:13" x14ac:dyDescent="0.2">
      <c r="A14" s="3" t="s">
        <v>52</v>
      </c>
      <c r="B14" s="3">
        <v>350</v>
      </c>
      <c r="C14" s="3">
        <v>377</v>
      </c>
      <c r="D14" s="3">
        <v>525</v>
      </c>
      <c r="E14" s="3" t="s">
        <v>9</v>
      </c>
      <c r="F14" s="3" t="s">
        <v>34</v>
      </c>
      <c r="G14" s="3" t="s">
        <v>56</v>
      </c>
      <c r="H14" s="3">
        <v>11.28</v>
      </c>
      <c r="I14" s="3" t="s">
        <v>51</v>
      </c>
    </row>
    <row r="15" spans="1:13" x14ac:dyDescent="0.2">
      <c r="A15" s="3" t="s">
        <v>52</v>
      </c>
      <c r="B15" s="3">
        <v>400</v>
      </c>
      <c r="C15" s="3">
        <v>426</v>
      </c>
      <c r="D15" s="3">
        <v>575</v>
      </c>
      <c r="E15" s="3" t="s">
        <v>9</v>
      </c>
      <c r="F15" s="3" t="s">
        <v>34</v>
      </c>
      <c r="G15" s="3" t="s">
        <v>56</v>
      </c>
      <c r="H15" s="3">
        <v>12.94</v>
      </c>
      <c r="I15" s="3" t="s">
        <v>51</v>
      </c>
    </row>
    <row r="16" spans="1:13" x14ac:dyDescent="0.2">
      <c r="A16" s="3" t="s">
        <v>52</v>
      </c>
      <c r="B16" s="3">
        <v>450</v>
      </c>
      <c r="C16" s="3">
        <v>480</v>
      </c>
      <c r="D16" s="3">
        <v>630</v>
      </c>
      <c r="E16" s="3" t="s">
        <v>9</v>
      </c>
      <c r="F16" s="3" t="s">
        <v>34</v>
      </c>
      <c r="G16" s="3" t="s">
        <v>56</v>
      </c>
      <c r="H16" s="3">
        <v>14.45</v>
      </c>
      <c r="I16" s="3" t="s">
        <v>51</v>
      </c>
    </row>
    <row r="17" spans="1:9" x14ac:dyDescent="0.2">
      <c r="A17" s="3" t="s">
        <v>52</v>
      </c>
      <c r="B17" s="3">
        <v>500</v>
      </c>
      <c r="C17" s="3">
        <v>530</v>
      </c>
      <c r="D17" s="3">
        <v>680</v>
      </c>
      <c r="E17" s="3" t="s">
        <v>9</v>
      </c>
      <c r="F17" s="3" t="s">
        <v>55</v>
      </c>
      <c r="G17" s="3" t="s">
        <v>56</v>
      </c>
      <c r="H17" s="3">
        <v>18</v>
      </c>
      <c r="I17" s="3" t="s">
        <v>51</v>
      </c>
    </row>
    <row r="18" spans="1:9" x14ac:dyDescent="0.2">
      <c r="A18" s="3" t="s">
        <v>52</v>
      </c>
      <c r="B18" s="3">
        <v>600</v>
      </c>
      <c r="C18" s="3">
        <v>630</v>
      </c>
      <c r="D18" s="3">
        <v>830</v>
      </c>
      <c r="E18" s="3" t="s">
        <v>9</v>
      </c>
      <c r="F18" s="3" t="s">
        <v>55</v>
      </c>
      <c r="G18" s="3" t="s">
        <v>56</v>
      </c>
      <c r="H18" s="3">
        <v>28.91</v>
      </c>
      <c r="I18" s="3" t="s">
        <v>51</v>
      </c>
    </row>
    <row r="19" spans="1:9" x14ac:dyDescent="0.2">
      <c r="A19" s="3" t="s">
        <v>52</v>
      </c>
      <c r="B19" s="3">
        <v>700</v>
      </c>
      <c r="C19" s="3">
        <v>720</v>
      </c>
      <c r="D19" s="3">
        <v>920</v>
      </c>
      <c r="E19" s="3" t="s">
        <v>9</v>
      </c>
      <c r="F19" s="3" t="s">
        <v>55</v>
      </c>
      <c r="G19" s="3" t="s">
        <v>56</v>
      </c>
      <c r="H19" s="3">
        <v>32.479999999999997</v>
      </c>
      <c r="I19" s="3" t="s">
        <v>51</v>
      </c>
    </row>
    <row r="20" spans="1:9" x14ac:dyDescent="0.2">
      <c r="A20" s="3" t="s">
        <v>52</v>
      </c>
      <c r="B20" s="3">
        <v>800</v>
      </c>
      <c r="C20" s="3">
        <v>820</v>
      </c>
      <c r="D20" s="3">
        <v>1020</v>
      </c>
      <c r="E20" s="3" t="s">
        <v>9</v>
      </c>
      <c r="F20" s="3" t="s">
        <v>55</v>
      </c>
      <c r="G20" s="3" t="s">
        <v>56</v>
      </c>
      <c r="H20" s="3">
        <v>36.44</v>
      </c>
      <c r="I20" s="3" t="s">
        <v>51</v>
      </c>
    </row>
    <row r="21" spans="1:9" x14ac:dyDescent="0.2">
      <c r="A21" s="3" t="s">
        <v>52</v>
      </c>
      <c r="B21" s="3">
        <v>900</v>
      </c>
      <c r="C21" s="3">
        <v>920</v>
      </c>
      <c r="D21" s="3">
        <v>1120</v>
      </c>
      <c r="E21" s="3" t="s">
        <v>9</v>
      </c>
      <c r="F21" s="3" t="s">
        <v>55</v>
      </c>
      <c r="G21" s="3" t="s">
        <v>56</v>
      </c>
      <c r="H21" s="3">
        <v>40.409999999999997</v>
      </c>
      <c r="I21" s="3" t="s">
        <v>51</v>
      </c>
    </row>
    <row r="22" spans="1:9" x14ac:dyDescent="0.2">
      <c r="A22" s="3" t="s">
        <v>52</v>
      </c>
      <c r="B22" s="3">
        <v>1000</v>
      </c>
      <c r="C22" s="3">
        <v>1020</v>
      </c>
      <c r="D22" s="3">
        <v>1220</v>
      </c>
      <c r="E22" s="3" t="s">
        <v>9</v>
      </c>
      <c r="F22" s="3" t="s">
        <v>55</v>
      </c>
      <c r="G22" s="3" t="s">
        <v>56</v>
      </c>
      <c r="H22" s="3">
        <v>44.37</v>
      </c>
      <c r="I22" s="3" t="s">
        <v>51</v>
      </c>
    </row>
    <row r="23" spans="1:9" x14ac:dyDescent="0.2">
      <c r="A23" s="1" t="s">
        <v>52</v>
      </c>
      <c r="B23" s="1">
        <v>25</v>
      </c>
      <c r="C23" s="1">
        <v>33.5</v>
      </c>
      <c r="D23" s="1">
        <v>95</v>
      </c>
      <c r="E23" s="1" t="s">
        <v>9</v>
      </c>
      <c r="F23" s="1" t="s">
        <v>53</v>
      </c>
      <c r="G23" s="1" t="s">
        <v>56</v>
      </c>
      <c r="H23" s="1">
        <v>0.49</v>
      </c>
      <c r="I23" s="1" t="s">
        <v>57</v>
      </c>
    </row>
    <row r="24" spans="1:9" x14ac:dyDescent="0.2">
      <c r="A24" s="1" t="s">
        <v>52</v>
      </c>
      <c r="B24" s="1">
        <v>32</v>
      </c>
      <c r="C24" s="1">
        <v>42.3</v>
      </c>
      <c r="D24" s="1">
        <v>105</v>
      </c>
      <c r="E24" s="1" t="s">
        <v>9</v>
      </c>
      <c r="F24" s="1" t="s">
        <v>53</v>
      </c>
      <c r="G24" s="1" t="s">
        <v>56</v>
      </c>
      <c r="H24" s="1">
        <v>0.56999999999999995</v>
      </c>
      <c r="I24" s="1" t="s">
        <v>57</v>
      </c>
    </row>
    <row r="25" spans="1:9" x14ac:dyDescent="0.2">
      <c r="A25" s="1" t="s">
        <v>52</v>
      </c>
      <c r="B25" s="1">
        <v>40</v>
      </c>
      <c r="C25" s="1">
        <v>48</v>
      </c>
      <c r="D25" s="1">
        <v>110</v>
      </c>
      <c r="E25" s="1" t="s">
        <v>9</v>
      </c>
      <c r="F25" s="1" t="s">
        <v>53</v>
      </c>
      <c r="G25" s="1" t="s">
        <v>56</v>
      </c>
      <c r="H25" s="1">
        <v>0.61</v>
      </c>
      <c r="I25" s="1" t="s">
        <v>57</v>
      </c>
    </row>
    <row r="26" spans="1:9" x14ac:dyDescent="0.2">
      <c r="A26" s="1" t="s">
        <v>52</v>
      </c>
      <c r="B26" s="1">
        <v>50</v>
      </c>
      <c r="C26" s="1">
        <v>60</v>
      </c>
      <c r="D26" s="1">
        <v>120</v>
      </c>
      <c r="E26" s="1" t="s">
        <v>9</v>
      </c>
      <c r="F26" s="1" t="s">
        <v>53</v>
      </c>
      <c r="G26" s="1" t="s">
        <v>56</v>
      </c>
      <c r="H26" s="1">
        <v>0.67</v>
      </c>
      <c r="I26" s="1" t="s">
        <v>57</v>
      </c>
    </row>
    <row r="27" spans="1:9" x14ac:dyDescent="0.2">
      <c r="A27" s="1" t="s">
        <v>52</v>
      </c>
      <c r="B27" s="1">
        <v>65</v>
      </c>
      <c r="C27" s="1">
        <v>75.5</v>
      </c>
      <c r="D27" s="1">
        <v>135</v>
      </c>
      <c r="E27" s="1" t="s">
        <v>9</v>
      </c>
      <c r="F27" s="1" t="s">
        <v>53</v>
      </c>
      <c r="G27" s="1" t="s">
        <v>56</v>
      </c>
      <c r="H27" s="1">
        <v>0.78</v>
      </c>
      <c r="I27" s="1" t="s">
        <v>57</v>
      </c>
    </row>
    <row r="28" spans="1:9" x14ac:dyDescent="0.2">
      <c r="A28" s="1" t="s">
        <v>52</v>
      </c>
      <c r="B28" s="1">
        <v>80</v>
      </c>
      <c r="C28" s="1">
        <v>89</v>
      </c>
      <c r="D28" s="1">
        <v>150</v>
      </c>
      <c r="E28" s="1" t="s">
        <v>9</v>
      </c>
      <c r="F28" s="1" t="s">
        <v>53</v>
      </c>
      <c r="G28" s="1" t="s">
        <v>56</v>
      </c>
      <c r="H28" s="1">
        <v>0.91</v>
      </c>
      <c r="I28" s="1" t="s">
        <v>57</v>
      </c>
    </row>
    <row r="29" spans="1:9" x14ac:dyDescent="0.2">
      <c r="A29" s="1" t="s">
        <v>52</v>
      </c>
      <c r="B29" s="1">
        <v>100</v>
      </c>
      <c r="C29" s="1">
        <v>108</v>
      </c>
      <c r="D29" s="1">
        <v>210</v>
      </c>
      <c r="E29" s="1" t="s">
        <v>9</v>
      </c>
      <c r="F29" s="1" t="s">
        <v>53</v>
      </c>
      <c r="G29" s="1" t="s">
        <v>56</v>
      </c>
      <c r="H29" s="1">
        <v>2.0099999999999998</v>
      </c>
      <c r="I29" s="1" t="s">
        <v>57</v>
      </c>
    </row>
    <row r="30" spans="1:9" x14ac:dyDescent="0.2">
      <c r="A30" s="1" t="s">
        <v>52</v>
      </c>
      <c r="B30" s="1">
        <v>125</v>
      </c>
      <c r="C30" s="1">
        <v>133</v>
      </c>
      <c r="D30" s="1">
        <v>230</v>
      </c>
      <c r="E30" s="1" t="s">
        <v>9</v>
      </c>
      <c r="F30" s="1" t="s">
        <v>53</v>
      </c>
      <c r="G30" s="1" t="s">
        <v>56</v>
      </c>
      <c r="H30" s="1">
        <v>2.19</v>
      </c>
      <c r="I30" s="1" t="s">
        <v>57</v>
      </c>
    </row>
    <row r="31" spans="1:9" x14ac:dyDescent="0.2">
      <c r="A31" s="1" t="s">
        <v>52</v>
      </c>
      <c r="B31" s="1">
        <v>150</v>
      </c>
      <c r="C31" s="1">
        <v>159</v>
      </c>
      <c r="D31" s="1">
        <v>260</v>
      </c>
      <c r="E31" s="1" t="s">
        <v>9</v>
      </c>
      <c r="F31" s="1" t="s">
        <v>53</v>
      </c>
      <c r="G31" s="1" t="s">
        <v>56</v>
      </c>
      <c r="H31" s="1">
        <v>2.63</v>
      </c>
      <c r="I31" s="1" t="s">
        <v>57</v>
      </c>
    </row>
    <row r="32" spans="1:9" x14ac:dyDescent="0.2">
      <c r="A32" s="1" t="s">
        <v>52</v>
      </c>
      <c r="B32" s="1">
        <v>200</v>
      </c>
      <c r="C32" s="1">
        <v>219</v>
      </c>
      <c r="D32" s="1">
        <v>320</v>
      </c>
      <c r="E32" s="1" t="s">
        <v>9</v>
      </c>
      <c r="F32" s="1" t="s">
        <v>54</v>
      </c>
      <c r="G32" s="1" t="s">
        <v>56</v>
      </c>
      <c r="H32" s="1">
        <v>3.38</v>
      </c>
      <c r="I32" s="1" t="s">
        <v>57</v>
      </c>
    </row>
    <row r="33" spans="1:9" x14ac:dyDescent="0.2">
      <c r="A33" s="1" t="s">
        <v>52</v>
      </c>
      <c r="B33" s="1">
        <v>250</v>
      </c>
      <c r="C33" s="1">
        <v>273</v>
      </c>
      <c r="D33" s="1">
        <v>375</v>
      </c>
      <c r="E33" s="1" t="s">
        <v>9</v>
      </c>
      <c r="F33" s="1" t="s">
        <v>34</v>
      </c>
      <c r="G33" s="1" t="s">
        <v>56</v>
      </c>
      <c r="H33" s="1">
        <v>4.93</v>
      </c>
      <c r="I33" s="1" t="s">
        <v>57</v>
      </c>
    </row>
    <row r="34" spans="1:9" x14ac:dyDescent="0.2">
      <c r="A34" s="1" t="s">
        <v>52</v>
      </c>
      <c r="B34" s="1">
        <v>300</v>
      </c>
      <c r="C34" s="1">
        <v>325</v>
      </c>
      <c r="D34" s="1">
        <v>475</v>
      </c>
      <c r="E34" s="1" t="s">
        <v>9</v>
      </c>
      <c r="F34" s="1" t="s">
        <v>34</v>
      </c>
      <c r="G34" s="1" t="s">
        <v>56</v>
      </c>
      <c r="H34" s="1">
        <v>10.41</v>
      </c>
      <c r="I34" s="1" t="s">
        <v>57</v>
      </c>
    </row>
    <row r="35" spans="1:9" x14ac:dyDescent="0.2">
      <c r="A35" s="1" t="s">
        <v>52</v>
      </c>
      <c r="B35" s="1">
        <v>350</v>
      </c>
      <c r="C35" s="1">
        <v>377</v>
      </c>
      <c r="D35" s="1">
        <v>525</v>
      </c>
      <c r="E35" s="1" t="s">
        <v>9</v>
      </c>
      <c r="F35" s="1" t="s">
        <v>34</v>
      </c>
      <c r="G35" s="1" t="s">
        <v>56</v>
      </c>
      <c r="H35" s="1">
        <v>11.28</v>
      </c>
      <c r="I35" s="1" t="s">
        <v>57</v>
      </c>
    </row>
    <row r="36" spans="1:9" x14ac:dyDescent="0.2">
      <c r="A36" s="1" t="s">
        <v>52</v>
      </c>
      <c r="B36" s="1">
        <v>400</v>
      </c>
      <c r="C36" s="1">
        <v>426</v>
      </c>
      <c r="D36" s="1">
        <v>575</v>
      </c>
      <c r="E36" s="1" t="s">
        <v>9</v>
      </c>
      <c r="F36" s="1" t="s">
        <v>34</v>
      </c>
      <c r="G36" s="1" t="s">
        <v>56</v>
      </c>
      <c r="H36" s="1">
        <v>12.94</v>
      </c>
      <c r="I36" s="1" t="s">
        <v>57</v>
      </c>
    </row>
    <row r="37" spans="1:9" x14ac:dyDescent="0.2">
      <c r="A37" s="1" t="s">
        <v>52</v>
      </c>
      <c r="B37" s="1">
        <v>450</v>
      </c>
      <c r="C37" s="1">
        <v>480</v>
      </c>
      <c r="D37" s="1">
        <v>630</v>
      </c>
      <c r="E37" s="1" t="s">
        <v>9</v>
      </c>
      <c r="F37" s="1" t="s">
        <v>34</v>
      </c>
      <c r="G37" s="1" t="s">
        <v>56</v>
      </c>
      <c r="H37" s="1">
        <v>14.45</v>
      </c>
      <c r="I37" s="1" t="s">
        <v>57</v>
      </c>
    </row>
    <row r="38" spans="1:9" x14ac:dyDescent="0.2">
      <c r="A38" s="1" t="s">
        <v>52</v>
      </c>
      <c r="B38" s="1">
        <v>500</v>
      </c>
      <c r="C38" s="1">
        <v>530</v>
      </c>
      <c r="D38" s="1">
        <v>680</v>
      </c>
      <c r="E38" s="1" t="s">
        <v>9</v>
      </c>
      <c r="F38" s="1" t="s">
        <v>55</v>
      </c>
      <c r="G38" s="1" t="s">
        <v>56</v>
      </c>
      <c r="H38" s="1">
        <v>18</v>
      </c>
      <c r="I38" s="1" t="s">
        <v>57</v>
      </c>
    </row>
    <row r="39" spans="1:9" x14ac:dyDescent="0.2">
      <c r="A39" s="1" t="s">
        <v>52</v>
      </c>
      <c r="B39" s="1">
        <v>600</v>
      </c>
      <c r="C39" s="1">
        <v>630</v>
      </c>
      <c r="D39" s="1">
        <v>830</v>
      </c>
      <c r="E39" s="1" t="s">
        <v>9</v>
      </c>
      <c r="F39" s="1" t="s">
        <v>55</v>
      </c>
      <c r="G39" s="1" t="s">
        <v>56</v>
      </c>
      <c r="H39" s="1">
        <v>28.91</v>
      </c>
      <c r="I39" s="1" t="s">
        <v>57</v>
      </c>
    </row>
    <row r="40" spans="1:9" x14ac:dyDescent="0.2">
      <c r="A40" s="1" t="s">
        <v>52</v>
      </c>
      <c r="B40" s="1">
        <v>700</v>
      </c>
      <c r="C40" s="1">
        <v>720</v>
      </c>
      <c r="D40" s="1">
        <v>920</v>
      </c>
      <c r="E40" s="1" t="s">
        <v>9</v>
      </c>
      <c r="F40" s="1" t="s">
        <v>55</v>
      </c>
      <c r="G40" s="1" t="s">
        <v>56</v>
      </c>
      <c r="H40" s="1">
        <v>32.479999999999997</v>
      </c>
      <c r="I40" s="1" t="s">
        <v>57</v>
      </c>
    </row>
    <row r="41" spans="1:9" x14ac:dyDescent="0.2">
      <c r="A41" s="1" t="s">
        <v>52</v>
      </c>
      <c r="B41" s="1">
        <v>800</v>
      </c>
      <c r="C41" s="1">
        <v>820</v>
      </c>
      <c r="D41" s="1">
        <v>1020</v>
      </c>
      <c r="E41" s="1" t="s">
        <v>9</v>
      </c>
      <c r="F41" s="1" t="s">
        <v>55</v>
      </c>
      <c r="G41" s="1" t="s">
        <v>56</v>
      </c>
      <c r="H41" s="1">
        <v>36.44</v>
      </c>
      <c r="I41" s="1" t="s">
        <v>57</v>
      </c>
    </row>
    <row r="42" spans="1:9" x14ac:dyDescent="0.2">
      <c r="A42" s="1" t="s">
        <v>52</v>
      </c>
      <c r="B42" s="1">
        <v>900</v>
      </c>
      <c r="C42" s="1">
        <v>920</v>
      </c>
      <c r="D42" s="1">
        <v>1120</v>
      </c>
      <c r="E42" s="1" t="s">
        <v>9</v>
      </c>
      <c r="F42" s="1" t="s">
        <v>55</v>
      </c>
      <c r="G42" s="1" t="s">
        <v>56</v>
      </c>
      <c r="H42" s="1">
        <v>40.409999999999997</v>
      </c>
      <c r="I42" s="1" t="s">
        <v>57</v>
      </c>
    </row>
    <row r="43" spans="1:9" x14ac:dyDescent="0.2">
      <c r="A43" s="1" t="s">
        <v>52</v>
      </c>
      <c r="B43" s="1">
        <v>1000</v>
      </c>
      <c r="C43" s="1">
        <v>1020</v>
      </c>
      <c r="D43" s="1">
        <v>1220</v>
      </c>
      <c r="E43" s="1" t="s">
        <v>9</v>
      </c>
      <c r="F43" s="1" t="s">
        <v>55</v>
      </c>
      <c r="G43" s="1" t="s">
        <v>56</v>
      </c>
      <c r="H43" s="1">
        <v>44.37</v>
      </c>
      <c r="I43" s="1" t="s">
        <v>57</v>
      </c>
    </row>
    <row r="44" spans="1:9" x14ac:dyDescent="0.2">
      <c r="A44" s="1" t="s">
        <v>52</v>
      </c>
      <c r="B44" s="1">
        <v>1200</v>
      </c>
      <c r="C44" s="1">
        <v>1220</v>
      </c>
      <c r="D44" s="1">
        <v>1450</v>
      </c>
      <c r="E44" s="1" t="s">
        <v>9</v>
      </c>
      <c r="F44" s="1" t="s">
        <v>58</v>
      </c>
      <c r="G44" s="1" t="s">
        <v>56</v>
      </c>
      <c r="H44" s="1">
        <v>75.989999999999995</v>
      </c>
      <c r="I44" s="1" t="s">
        <v>57</v>
      </c>
    </row>
    <row r="45" spans="1:9" x14ac:dyDescent="0.2">
      <c r="A45" s="1" t="s">
        <v>52</v>
      </c>
      <c r="B45" s="1">
        <v>1400</v>
      </c>
      <c r="C45" s="1">
        <v>1420</v>
      </c>
      <c r="D45" s="1">
        <v>1650</v>
      </c>
      <c r="E45" s="1" t="s">
        <v>9</v>
      </c>
      <c r="F45" s="1" t="s">
        <v>58</v>
      </c>
      <c r="G45" s="1" t="s">
        <v>56</v>
      </c>
      <c r="H45" s="1">
        <v>87.37</v>
      </c>
      <c r="I45" s="1" t="s">
        <v>57</v>
      </c>
    </row>
    <row r="46" spans="1:9" x14ac:dyDescent="0.2">
      <c r="A46" s="1" t="s">
        <v>52</v>
      </c>
      <c r="B46" s="1">
        <v>1600</v>
      </c>
      <c r="C46" s="1">
        <v>1620</v>
      </c>
      <c r="D46" s="1">
        <v>1850</v>
      </c>
      <c r="E46" s="1" t="s">
        <v>9</v>
      </c>
      <c r="F46" s="1" t="s">
        <v>58</v>
      </c>
      <c r="G46" s="1" t="s">
        <v>56</v>
      </c>
      <c r="H46" s="1">
        <v>98.76</v>
      </c>
      <c r="I46" s="1" t="s">
        <v>57</v>
      </c>
    </row>
    <row r="47" spans="1:9" x14ac:dyDescent="0.2">
      <c r="A47" s="1" t="s">
        <v>52</v>
      </c>
      <c r="B47" s="1">
        <v>1800</v>
      </c>
      <c r="C47" s="1">
        <v>1820</v>
      </c>
      <c r="D47" s="1">
        <v>2050</v>
      </c>
      <c r="E47" s="1" t="s">
        <v>9</v>
      </c>
      <c r="F47" s="1" t="s">
        <v>58</v>
      </c>
      <c r="G47" s="1" t="s">
        <v>56</v>
      </c>
      <c r="H47" s="1">
        <v>110.2</v>
      </c>
      <c r="I47" s="1" t="s">
        <v>57</v>
      </c>
    </row>
    <row r="48" spans="1:9" x14ac:dyDescent="0.2">
      <c r="A48" s="1" t="s">
        <v>52</v>
      </c>
      <c r="B48" s="1">
        <v>2000</v>
      </c>
      <c r="C48" s="1">
        <v>2020</v>
      </c>
      <c r="D48" s="1">
        <v>2250</v>
      </c>
      <c r="E48" s="1" t="s">
        <v>9</v>
      </c>
      <c r="F48" s="1" t="s">
        <v>58</v>
      </c>
      <c r="G48" s="1" t="s">
        <v>56</v>
      </c>
      <c r="H48" s="1">
        <v>121.5</v>
      </c>
      <c r="I48" s="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柔性防水套管</vt:lpstr>
      <vt:lpstr>法兰套管</vt:lpstr>
      <vt:lpstr>密封圈</vt:lpstr>
      <vt:lpstr>法兰压盖</vt:lpstr>
      <vt:lpstr>刚性防水套管</vt:lpstr>
      <vt:lpstr>刚性防水翼环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liuyong</dc:creator>
  <cp:lastModifiedBy>liuyong</cp:lastModifiedBy>
  <dcterms:created xsi:type="dcterms:W3CDTF">2022-09-05T12:16:39Z</dcterms:created>
  <dcterms:modified xsi:type="dcterms:W3CDTF">2022-09-29T09:55:57Z</dcterms:modified>
</cp:coreProperties>
</file>