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iras\OneDrive\Desktop\"/>
    </mc:Choice>
  </mc:AlternateContent>
  <xr:revisionPtr revIDLastSave="0" documentId="13_ncr:1_{41A46B1A-3F57-467B-819A-3EA3D9F698BF}" xr6:coauthVersionLast="45" xr6:coauthVersionMax="45" xr10:uidLastSave="{00000000-0000-0000-0000-000000000000}"/>
  <bookViews>
    <workbookView xWindow="-108" yWindow="-108" windowWidth="23256" windowHeight="12456" tabRatio="710" firstSheet="2" activeTab="7" xr2:uid="{00000000-000D-0000-FFFF-FFFF00000000}"/>
  </bookViews>
  <sheets>
    <sheet name="Данные" sheetId="1" r:id="rId1"/>
    <sheet name="метрика" sheetId="8" r:id="rId2"/>
    <sheet name="продажи по месяцам" sheetId="2" r:id="rId3"/>
    <sheet name="прибыль по категориям" sheetId="3" r:id="rId4"/>
    <sheet name="топ 5 товаров" sheetId="4" r:id="rId5"/>
    <sheet name="Продажи по регионам" sheetId="5" r:id="rId6"/>
    <sheet name="Эффективность менеджеров" sheetId="6" r:id="rId7"/>
    <sheet name="Dashboard" sheetId="7" r:id="rId8"/>
  </sheets>
  <definedNames>
    <definedName name="Срез_Категория">#N/A</definedName>
    <definedName name="Срез_Месяцы">#N/A</definedName>
    <definedName name="Срез_Регион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7" l="1"/>
  <c r="G5" i="7"/>
  <c r="E5" i="7"/>
  <c r="B4" i="8"/>
  <c r="B3" i="8"/>
  <c r="B2" i="8"/>
</calcChain>
</file>

<file path=xl/sharedStrings.xml><?xml version="1.0" encoding="utf-8"?>
<sst xmlns="http://schemas.openxmlformats.org/spreadsheetml/2006/main" count="662" uniqueCount="72">
  <si>
    <t>Дата</t>
  </si>
  <si>
    <t>Товар</t>
  </si>
  <si>
    <t>Категория</t>
  </si>
  <si>
    <t>Количество</t>
  </si>
  <si>
    <t>Цена за единицу</t>
  </si>
  <si>
    <t>Сумма продажи</t>
  </si>
  <si>
    <t>Себестоимость</t>
  </si>
  <si>
    <t>Прибыль</t>
  </si>
  <si>
    <t>Регион</t>
  </si>
  <si>
    <t>Менеджер</t>
  </si>
  <si>
    <t>Камера видеонаблюдения</t>
  </si>
  <si>
    <t>Умная лампа</t>
  </si>
  <si>
    <t>Зарядная станция</t>
  </si>
  <si>
    <t>Сканер</t>
  </si>
  <si>
    <t>Пылесос</t>
  </si>
  <si>
    <t>Блок питания</t>
  </si>
  <si>
    <t>Видеокарта</t>
  </si>
  <si>
    <t>Микроволновка</t>
  </si>
  <si>
    <t>Принтер</t>
  </si>
  <si>
    <t>Планшет</t>
  </si>
  <si>
    <t>Кофемашина</t>
  </si>
  <si>
    <t>Клавиатура</t>
  </si>
  <si>
    <t>Мышь</t>
  </si>
  <si>
    <t>SSD-диск</t>
  </si>
  <si>
    <t>Телевизор</t>
  </si>
  <si>
    <t>Флешка</t>
  </si>
  <si>
    <t>Проектор</t>
  </si>
  <si>
    <t>Ноутбук</t>
  </si>
  <si>
    <t>Умный замок</t>
  </si>
  <si>
    <t>Холодильник</t>
  </si>
  <si>
    <t>Колонки</t>
  </si>
  <si>
    <t>Электросамокат</t>
  </si>
  <si>
    <t>Телефон</t>
  </si>
  <si>
    <t>Wi-Fi роутер</t>
  </si>
  <si>
    <t>Дрон</t>
  </si>
  <si>
    <t>Робот-пылесос</t>
  </si>
  <si>
    <t>Монитор</t>
  </si>
  <si>
    <t>Чайник</t>
  </si>
  <si>
    <t>Умный дом</t>
  </si>
  <si>
    <t>Офисная техника</t>
  </si>
  <si>
    <t>Комплектующие</t>
  </si>
  <si>
    <t>Бытовая техника</t>
  </si>
  <si>
    <t>Электроника</t>
  </si>
  <si>
    <t>Алматы</t>
  </si>
  <si>
    <t>Павлодар</t>
  </si>
  <si>
    <t>Шымкент</t>
  </si>
  <si>
    <t>Караганда</t>
  </si>
  <si>
    <t>Смирнова</t>
  </si>
  <si>
    <t>Сидоров</t>
  </si>
  <si>
    <t>Петров</t>
  </si>
  <si>
    <t>Орлов</t>
  </si>
  <si>
    <t>Иванов</t>
  </si>
  <si>
    <t>Астана</t>
  </si>
  <si>
    <t>Названия строк</t>
  </si>
  <si>
    <t>Общий итог</t>
  </si>
  <si>
    <t>янв</t>
  </si>
  <si>
    <t>фев</t>
  </si>
  <si>
    <t>мар</t>
  </si>
  <si>
    <t>апр</t>
  </si>
  <si>
    <t>май</t>
  </si>
  <si>
    <t>Сумма по полю сумма продажи млн</t>
  </si>
  <si>
    <t>Общий объем продаж по месяцам</t>
  </si>
  <si>
    <t>Сумма по полю прибыль по млн</t>
  </si>
  <si>
    <t>Прибыль по категориям товаров</t>
  </si>
  <si>
    <t>Сумма по полю Количество</t>
  </si>
  <si>
    <t>Топ-5 товаров по продажам</t>
  </si>
  <si>
    <t>Продажи по регионам</t>
  </si>
  <si>
    <t>Эффективность менеджеров</t>
  </si>
  <si>
    <t>Анализ продаж и прибыли компании</t>
  </si>
  <si>
    <t>Общий объём продаж</t>
  </si>
  <si>
    <t>Общая прибыль</t>
  </si>
  <si>
    <t>Средняя цена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</si>
</sst>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,,&quot; млн&quot;"/>
    <numFmt numFmtId="165" formatCode="0.0&quot; млн&quot;"/>
    <numFmt numFmtId="166" formatCode="0&quot;шт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rgb="FFC00000"/>
      <name val="Calibri"/>
      <family val="2"/>
      <charset val="204"/>
      <scheme val="minor"/>
    </font>
    <font>
      <b/>
      <sz val="18"/>
      <color rgb="FFC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3" fillId="2" borderId="0" xfId="0" applyFont="1" applyFill="1"/>
    <xf numFmtId="43" fontId="0" fillId="0" borderId="0" xfId="1" applyFont="1"/>
    <xf numFmtId="0" fontId="0" fillId="0" borderId="2" xfId="0" applyBorder="1"/>
    <xf numFmtId="0" fontId="0" fillId="2" borderId="0" xfId="0" applyFill="1" applyAlignment="1">
      <alignment horizontal="center"/>
    </xf>
    <xf numFmtId="164" fontId="0" fillId="0" borderId="2" xfId="1" applyNumberFormat="1" applyFont="1" applyBorder="1"/>
    <xf numFmtId="3" fontId="0" fillId="0" borderId="2" xfId="1" applyNumberFormat="1" applyFont="1" applyBorder="1"/>
    <xf numFmtId="0" fontId="6" fillId="2" borderId="0" xfId="0" applyFont="1" applyFill="1"/>
    <xf numFmtId="0" fontId="7" fillId="2" borderId="0" xfId="0" applyFont="1" applyFill="1"/>
    <xf numFmtId="0" fontId="4" fillId="3" borderId="3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12">
    <dxf>
      <numFmt numFmtId="165" formatCode="0.0&quot; млн&quot;"/>
    </dxf>
    <dxf>
      <numFmt numFmtId="2" formatCode="0.00"/>
    </dxf>
    <dxf>
      <numFmt numFmtId="2" formatCode="0.00"/>
    </dxf>
    <dxf>
      <numFmt numFmtId="165" formatCode="0.0&quot; млн&quot;"/>
    </dxf>
    <dxf>
      <numFmt numFmtId="167" formatCode="0.00000000,,&quot;млн&quot;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[данные_казахстан.xlsx]продажи по месяцам!Сводная таблица1</c:name>
    <c:fmtId val="0"/>
  </c:pivotSource>
  <c:chart>
    <c:title>
      <c:tx>
        <c:strRef>
          <c:f>'продажи по месяцам'!$A$2</c:f>
          <c:strCache>
            <c:ptCount val="1"/>
            <c:pt idx="0">
              <c:v>Общий объем продаж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по месяцам'!$A$2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месяцам'!$A$2</c:f>
              <c:strCache>
                <c:ptCount val="5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</c:strCache>
            </c:strRef>
          </c:cat>
          <c:val>
            <c:numRef>
              <c:f>'продажи по месяцам'!$A$2</c:f>
              <c:numCache>
                <c:formatCode>0.0" млн"</c:formatCode>
                <c:ptCount val="5"/>
                <c:pt idx="0">
                  <c:v>12.159796</c:v>
                </c:pt>
                <c:pt idx="1">
                  <c:v>8.6993399999999994</c:v>
                </c:pt>
                <c:pt idx="2">
                  <c:v>12.661459000000001</c:v>
                </c:pt>
                <c:pt idx="3">
                  <c:v>10.553462</c:v>
                </c:pt>
                <c:pt idx="4">
                  <c:v>13.209365999999999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E-4E7C-8619-D14C38A131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1346592"/>
        <c:axId val="1929805072"/>
      </c:lineChart>
      <c:catAx>
        <c:axId val="16813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05072"/>
        <c:crosses val="autoZero"/>
        <c:auto val="1"/>
        <c:lblAlgn val="ctr"/>
        <c:lblOffset val="100"/>
        <c:noMultiLvlLbl val="0"/>
      </c:catAx>
      <c:valAx>
        <c:axId val="1929805072"/>
        <c:scaling>
          <c:orientation val="minMax"/>
          <c:min val="7"/>
        </c:scaling>
        <c:delete val="1"/>
        <c:axPos val="l"/>
        <c:numFmt formatCode="0.0&quot; млн&quot;" sourceLinked="1"/>
        <c:majorTickMark val="out"/>
        <c:minorTickMark val="none"/>
        <c:tickLblPos val="nextTo"/>
        <c:crossAx val="1681346592"/>
        <c:crosses val="autoZero"/>
        <c:crossBetween val="between"/>
      </c:valAx>
      <c:spPr>
        <a:noFill/>
        <a:ln>
          <a:noFill/>
        </a:ln>
        <a:effectLst>
          <a:glow rad="25400">
            <a:schemeClr val="accent2">
              <a:lumMod val="40000"/>
              <a:lumOff val="60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[данные_казахстан.xlsx]Эффективность менеджеров!Сводная таблица5</c:name>
    <c:fmtId val="2"/>
  </c:pivotSource>
  <c:chart>
    <c:title>
      <c:tx>
        <c:strRef>
          <c:f>'Эффективность менеджеров'!$B$2</c:f>
          <c:strCache>
            <c:ptCount val="1"/>
            <c:pt idx="0">
              <c:v>Эффективность менеджеров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'Эффективность менеджеров'!$B$2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менеджеров'!$B$2</c:f>
              <c:strCache>
                <c:ptCount val="5"/>
                <c:pt idx="0">
                  <c:v>Сидоров</c:v>
                </c:pt>
                <c:pt idx="1">
                  <c:v>Петров</c:v>
                </c:pt>
                <c:pt idx="2">
                  <c:v>Орлов</c:v>
                </c:pt>
                <c:pt idx="3">
                  <c:v>Смирнова</c:v>
                </c:pt>
                <c:pt idx="4">
                  <c:v>Иванов</c:v>
                </c:pt>
              </c:strCache>
            </c:strRef>
          </c:cat>
          <c:val>
            <c:numRef>
              <c:f>'Эффективность менеджеров'!$B$2</c:f>
              <c:numCache>
                <c:formatCode>0.0" млн"</c:formatCode>
                <c:ptCount val="5"/>
                <c:pt idx="0">
                  <c:v>7.864312</c:v>
                </c:pt>
                <c:pt idx="1">
                  <c:v>9.7120040000000003</c:v>
                </c:pt>
                <c:pt idx="2">
                  <c:v>10.134522</c:v>
                </c:pt>
                <c:pt idx="3">
                  <c:v>14.772859</c:v>
                </c:pt>
                <c:pt idx="4">
                  <c:v>14.799726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1-45AA-9D88-C72240D9FE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2049765856"/>
        <c:axId val="2054405408"/>
      </c:barChart>
      <c:catAx>
        <c:axId val="204976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405408"/>
        <c:crosses val="autoZero"/>
        <c:auto val="1"/>
        <c:lblAlgn val="ctr"/>
        <c:lblOffset val="100"/>
        <c:noMultiLvlLbl val="0"/>
      </c:catAx>
      <c:valAx>
        <c:axId val="2054405408"/>
        <c:scaling>
          <c:orientation val="minMax"/>
        </c:scaling>
        <c:delete val="1"/>
        <c:axPos val="b"/>
        <c:numFmt formatCode="0.0&quot; млн&quot;" sourceLinked="1"/>
        <c:majorTickMark val="none"/>
        <c:minorTickMark val="none"/>
        <c:tickLblPos val="nextTo"/>
        <c:crossAx val="20497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[данные_казахстан.xlsx]прибыль по категориям!Сводная таблица2</c:name>
    <c:fmtId val="0"/>
  </c:pivotSource>
  <c:chart>
    <c:title>
      <c:tx>
        <c:strRef>
          <c:f>'прибыль по категориям'!$A$2</c:f>
          <c:strCache>
            <c:ptCount val="1"/>
            <c:pt idx="0">
              <c:v>Прибыль по категориям товаров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7777777777777778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0.129629629629629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5"/>
              <c:y val="6.0185185185185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>
              <a:shade val="5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4444444444444442E-2"/>
              <c:y val="-9.722222222222226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>
              <a:tint val="5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44444444444445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'прибыль по категориям'!$A$2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96-48B1-A121-B42763C7873E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96-48B1-A121-B42763C7873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6-48B1-A121-B42763C7873E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96-48B1-A121-B42763C7873E}"/>
              </c:ext>
            </c:extLst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6-48B1-A121-B42763C7873E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-9.722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96-48B1-A121-B42763C7873E}"/>
                </c:ext>
              </c:extLst>
            </c:dLbl>
            <c:dLbl>
              <c:idx val="1"/>
              <c:layout>
                <c:manualLayout>
                  <c:x val="0.17777777777777778"/>
                  <c:y val="1.85185185185185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96-48B1-A121-B42763C7873E}"/>
                </c:ext>
              </c:extLst>
            </c:dLbl>
            <c:dLbl>
              <c:idx val="2"/>
              <c:layout>
                <c:manualLayout>
                  <c:x val="3.6111111111111108E-2"/>
                  <c:y val="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96-48B1-A121-B42763C7873E}"/>
                </c:ext>
              </c:extLst>
            </c:dLbl>
            <c:dLbl>
              <c:idx val="3"/>
              <c:layout>
                <c:manualLayout>
                  <c:x val="-0.125"/>
                  <c:y val="6.01851851851850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96-48B1-A121-B42763C7873E}"/>
                </c:ext>
              </c:extLst>
            </c:dLbl>
            <c:dLbl>
              <c:idx val="4"/>
              <c:layout>
                <c:manualLayout>
                  <c:x val="-9.4444444444444442E-2"/>
                  <c:y val="-9.7222222222222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96-48B1-A121-B42763C7873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'прибыль по категориям'!$A$2</c:f>
              <c:strCache>
                <c:ptCount val="5"/>
                <c:pt idx="0">
                  <c:v>Бытовая техника</c:v>
                </c:pt>
                <c:pt idx="1">
                  <c:v>Комплектующие</c:v>
                </c:pt>
                <c:pt idx="2">
                  <c:v>Офисная техника</c:v>
                </c:pt>
                <c:pt idx="3">
                  <c:v>Умный дом</c:v>
                </c:pt>
                <c:pt idx="4">
                  <c:v>Электроника</c:v>
                </c:pt>
              </c:strCache>
            </c:strRef>
          </c:cat>
          <c:val>
            <c:numRef>
              <c:f>'прибыль по категориям'!$A$2</c:f>
              <c:numCache>
                <c:formatCode>0.0" млн"</c:formatCode>
                <c:ptCount val="5"/>
                <c:pt idx="0">
                  <c:v>4.3495160000000004</c:v>
                </c:pt>
                <c:pt idx="1">
                  <c:v>2.5212150000000002</c:v>
                </c:pt>
                <c:pt idx="2">
                  <c:v>4.0671939999999998</c:v>
                </c:pt>
                <c:pt idx="3">
                  <c:v>3.5350820000000001</c:v>
                </c:pt>
                <c:pt idx="4">
                  <c:v>5.3396169999999996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6-48B1-A121-B42763C7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[данные_казахстан.xlsx]топ 5 товаров!Сводная таблица3</c:name>
    <c:fmtId val="0"/>
  </c:pivotSource>
  <c:chart>
    <c:title>
      <c:tx>
        <c:strRef>
          <c:f>'топ 5 товаров'!$A$2</c:f>
          <c:strCache>
            <c:ptCount val="1"/>
            <c:pt idx="0">
              <c:v>Топ-5 товаров по продажам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 5 товаров'!$A$2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 5 товаров'!$A$2</c:f>
              <c:strCache>
                <c:ptCount val="5"/>
                <c:pt idx="0">
                  <c:v>Клавиатура</c:v>
                </c:pt>
                <c:pt idx="1">
                  <c:v>Телевизор</c:v>
                </c:pt>
                <c:pt idx="2">
                  <c:v>Камера видеонаблюдения</c:v>
                </c:pt>
                <c:pt idx="3">
                  <c:v>Wi-Fi роутер</c:v>
                </c:pt>
                <c:pt idx="4">
                  <c:v>Сканер</c:v>
                </c:pt>
              </c:strCache>
            </c:strRef>
          </c:cat>
          <c:val>
            <c:numRef>
              <c:f>'топ 5 товаров'!$A$2</c:f>
              <c:numCache>
                <c:formatCode>0"шт"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42</c:v>
                </c:pt>
                <c:pt idx="3">
                  <c:v>46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A-4F3E-B489-57452527E0A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1681158128"/>
        <c:axId val="1674253360"/>
      </c:barChart>
      <c:catAx>
        <c:axId val="168115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253360"/>
        <c:crosses val="autoZero"/>
        <c:auto val="1"/>
        <c:lblAlgn val="ctr"/>
        <c:lblOffset val="100"/>
        <c:noMultiLvlLbl val="0"/>
      </c:catAx>
      <c:valAx>
        <c:axId val="1674253360"/>
        <c:scaling>
          <c:orientation val="minMax"/>
        </c:scaling>
        <c:delete val="1"/>
        <c:axPos val="b"/>
        <c:numFmt formatCode="0&quot;шт&quot;" sourceLinked="1"/>
        <c:majorTickMark val="none"/>
        <c:minorTickMark val="none"/>
        <c:tickLblPos val="nextTo"/>
        <c:crossAx val="16811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[данные_казахстан.xlsx]Продажи по регионам!Сводная таблица4</c:name>
    <c:fmtId val="0"/>
  </c:pivotSource>
  <c:chart>
    <c:title>
      <c:tx>
        <c:strRef>
          <c:f>'Продажи по регионам'!$A$2</c:f>
          <c:strCache>
            <c:ptCount val="1"/>
            <c:pt idx="0">
              <c:v>Продажи по регионам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регионам'!$A$2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регионам'!$A$2</c:f>
              <c:strCache>
                <c:ptCount val="5"/>
                <c:pt idx="0">
                  <c:v>Астана</c:v>
                </c:pt>
                <c:pt idx="1">
                  <c:v>Алматы</c:v>
                </c:pt>
                <c:pt idx="2">
                  <c:v>Караганда</c:v>
                </c:pt>
                <c:pt idx="3">
                  <c:v>Павлодар</c:v>
                </c:pt>
                <c:pt idx="4">
                  <c:v>Шымкент</c:v>
                </c:pt>
              </c:strCache>
            </c:strRef>
          </c:cat>
          <c:val>
            <c:numRef>
              <c:f>'Продажи по регионам'!$A$2</c:f>
              <c:numCache>
                <c:formatCode>0.0" млн"</c:formatCode>
                <c:ptCount val="5"/>
                <c:pt idx="0">
                  <c:v>15.060155</c:v>
                </c:pt>
                <c:pt idx="1">
                  <c:v>13.020631</c:v>
                </c:pt>
                <c:pt idx="2">
                  <c:v>10.933377</c:v>
                </c:pt>
                <c:pt idx="3">
                  <c:v>10.203021</c:v>
                </c:pt>
                <c:pt idx="4">
                  <c:v>8.0662389999999995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7F4-BBB8-B897BB6B0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79081920"/>
        <c:axId val="1935118720"/>
      </c:barChart>
      <c:catAx>
        <c:axId val="79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118720"/>
        <c:crosses val="autoZero"/>
        <c:auto val="1"/>
        <c:lblAlgn val="ctr"/>
        <c:lblOffset val="100"/>
        <c:noMultiLvlLbl val="0"/>
      </c:catAx>
      <c:valAx>
        <c:axId val="1935118720"/>
        <c:scaling>
          <c:orientation val="minMax"/>
        </c:scaling>
        <c:delete val="1"/>
        <c:axPos val="l"/>
        <c:numFmt formatCode="0.0&quot; млн&quot;" sourceLinked="1"/>
        <c:majorTickMark val="none"/>
        <c:minorTickMark val="none"/>
        <c:tickLblPos val="nextTo"/>
        <c:crossAx val="790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[данные_казахстан.xlsx]Эффективность менеджеров!Сводная таблица5</c:name>
    <c:fmtId val="0"/>
  </c:pivotSource>
  <c:chart>
    <c:title>
      <c:tx>
        <c:strRef>
          <c:f>'Эффективность менеджеров'!$B$2</c:f>
          <c:strCache>
            <c:ptCount val="1"/>
            <c:pt idx="0">
              <c:v>Эффективность менеджеров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'Эффективность менеджеров'!$B$2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'Эффективность менеджеров'!$B$2</c:f>
              <c:strCache>
                <c:ptCount val="5"/>
                <c:pt idx="0">
                  <c:v>Сидоров</c:v>
                </c:pt>
                <c:pt idx="1">
                  <c:v>Петров</c:v>
                </c:pt>
                <c:pt idx="2">
                  <c:v>Орлов</c:v>
                </c:pt>
                <c:pt idx="3">
                  <c:v>Смирнова</c:v>
                </c:pt>
                <c:pt idx="4">
                  <c:v>Иванов</c:v>
                </c:pt>
              </c:strCache>
            </c:strRef>
          </c:cat>
          <c:val>
            <c:numRef>
              <c:f>'Эффективность менеджеров'!$B$2</c:f>
              <c:numCache>
                <c:formatCode>0.0" млн"</c:formatCode>
                <c:ptCount val="5"/>
                <c:pt idx="0">
                  <c:v>7.864312</c:v>
                </c:pt>
                <c:pt idx="1">
                  <c:v>9.7120040000000003</c:v>
                </c:pt>
                <c:pt idx="2">
                  <c:v>10.134522</c:v>
                </c:pt>
                <c:pt idx="3">
                  <c:v>14.772859</c:v>
                </c:pt>
                <c:pt idx="4">
                  <c:v>14.799726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BE7-85AF-0FFC4BA269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2049765856"/>
        <c:axId val="2054405408"/>
      </c:barChart>
      <c:catAx>
        <c:axId val="204976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4405408"/>
        <c:crosses val="autoZero"/>
        <c:auto val="1"/>
        <c:lblAlgn val="ctr"/>
        <c:lblOffset val="100"/>
        <c:noMultiLvlLbl val="0"/>
      </c:catAx>
      <c:valAx>
        <c:axId val="2054405408"/>
        <c:scaling>
          <c:orientation val="minMax"/>
        </c:scaling>
        <c:delete val="1"/>
        <c:axPos val="b"/>
        <c:numFmt formatCode="0.0&quot; млн&quot;" sourceLinked="1"/>
        <c:majorTickMark val="none"/>
        <c:minorTickMark val="none"/>
        <c:tickLblPos val="nextTo"/>
        <c:crossAx val="20497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[данные_казахстан.xlsx]продажи по месяцам!Сводная таблица1</c:name>
    <c:fmtId val="2"/>
  </c:pivotSource>
  <c:chart>
    <c:title>
      <c:tx>
        <c:strRef>
          <c:f>'продажи по месяцам'!$A$2</c:f>
          <c:strCache>
            <c:ptCount val="1"/>
            <c:pt idx="0">
              <c:v>Общий объем продаж по месяцам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по месяцам'!$A$2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месяцам'!$A$2</c:f>
              <c:strCache>
                <c:ptCount val="5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</c:strCache>
            </c:strRef>
          </c:cat>
          <c:val>
            <c:numRef>
              <c:f>'продажи по месяцам'!$A$2</c:f>
              <c:numCache>
                <c:formatCode>0.0" млн"</c:formatCode>
                <c:ptCount val="5"/>
                <c:pt idx="0">
                  <c:v>12.159796</c:v>
                </c:pt>
                <c:pt idx="1">
                  <c:v>8.6993399999999994</c:v>
                </c:pt>
                <c:pt idx="2">
                  <c:v>12.661459000000001</c:v>
                </c:pt>
                <c:pt idx="3">
                  <c:v>10.553462</c:v>
                </c:pt>
                <c:pt idx="4">
                  <c:v>13.209365999999999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452D-94A3-F43EA00EB9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1346592"/>
        <c:axId val="1929805072"/>
      </c:lineChart>
      <c:catAx>
        <c:axId val="16813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05072"/>
        <c:crosses val="autoZero"/>
        <c:auto val="1"/>
        <c:lblAlgn val="ctr"/>
        <c:lblOffset val="100"/>
        <c:noMultiLvlLbl val="0"/>
      </c:catAx>
      <c:valAx>
        <c:axId val="1929805072"/>
        <c:scaling>
          <c:orientation val="minMax"/>
          <c:min val="7"/>
        </c:scaling>
        <c:delete val="1"/>
        <c:axPos val="l"/>
        <c:numFmt formatCode="0.0&quot; млн&quot;" sourceLinked="1"/>
        <c:majorTickMark val="out"/>
        <c:minorTickMark val="none"/>
        <c:tickLblPos val="nextTo"/>
        <c:crossAx val="1681346592"/>
        <c:crosses val="autoZero"/>
        <c:crossBetween val="between"/>
      </c:valAx>
      <c:spPr>
        <a:noFill/>
        <a:ln>
          <a:noFill/>
        </a:ln>
        <a:effectLst>
          <a:glow rad="25400">
            <a:schemeClr val="accent2">
              <a:lumMod val="40000"/>
              <a:lumOff val="60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[данные_казахстан.xlsx]прибыль по категориям!Сводная таблица2</c:name>
    <c:fmtId val="2"/>
  </c:pivotSource>
  <c:chart>
    <c:title>
      <c:tx>
        <c:strRef>
          <c:f>'прибыль по категориям'!$A$2</c:f>
          <c:strCache>
            <c:ptCount val="1"/>
            <c:pt idx="0">
              <c:v>Прибыль по категориям товаров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7777777777777778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0.129629629629629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5"/>
              <c:y val="6.0185185185185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2">
              <a:shade val="5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4444444444444442E-2"/>
              <c:y val="-9.722222222222226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>
              <a:tint val="5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44444444444445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>
              <a:tint val="5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44444444444445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7777777777777778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0.129629629629629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5"/>
              <c:y val="6.0185185185185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2">
              <a:shade val="5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4444444444444442E-2"/>
              <c:y val="-9.722222222222226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2">
              <a:tint val="54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1944444444444445"/>
              <c:y val="-9.722222222222222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7777777777777778"/>
              <c:y val="1.851851851851851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6111111111111108E-2"/>
              <c:y val="0.1296296296296296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0.125"/>
              <c:y val="6.018518518518509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2">
              <a:shade val="53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9.4444444444444442E-2"/>
              <c:y val="-9.722222222222226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'прибыль по категориям'!$A$2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4-4567-8A34-3A129DA2D594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4-4567-8A34-3A129DA2D594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4-4567-8A34-3A129DA2D594}"/>
              </c:ext>
            </c:extLst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4-4567-8A34-3A129DA2D594}"/>
              </c:ext>
            </c:extLst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4-4567-8A34-3A129DA2D594}"/>
              </c:ext>
            </c:extLst>
          </c:dPt>
          <c:dLbls>
            <c:dLbl>
              <c:idx val="0"/>
              <c:layout>
                <c:manualLayout>
                  <c:x val="0.11944444444444445"/>
                  <c:y val="-9.722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04-4567-8A34-3A129DA2D594}"/>
                </c:ext>
              </c:extLst>
            </c:dLbl>
            <c:dLbl>
              <c:idx val="1"/>
              <c:layout>
                <c:manualLayout>
                  <c:x val="0.17777777777777778"/>
                  <c:y val="1.85185185185185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04-4567-8A34-3A129DA2D594}"/>
                </c:ext>
              </c:extLst>
            </c:dLbl>
            <c:dLbl>
              <c:idx val="2"/>
              <c:layout>
                <c:manualLayout>
                  <c:x val="3.6111111111111108E-2"/>
                  <c:y val="0.1296296296296296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04-4567-8A34-3A129DA2D594}"/>
                </c:ext>
              </c:extLst>
            </c:dLbl>
            <c:dLbl>
              <c:idx val="3"/>
              <c:layout>
                <c:manualLayout>
                  <c:x val="-0.125"/>
                  <c:y val="6.01851851851850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04-4567-8A34-3A129DA2D594}"/>
                </c:ext>
              </c:extLst>
            </c:dLbl>
            <c:dLbl>
              <c:idx val="4"/>
              <c:layout>
                <c:manualLayout>
                  <c:x val="-9.4444444444444442E-2"/>
                  <c:y val="-9.7222222222222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04-4567-8A34-3A129DA2D5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'прибыль по категориям'!$A$2</c:f>
              <c:strCache>
                <c:ptCount val="5"/>
                <c:pt idx="0">
                  <c:v>Бытовая техника</c:v>
                </c:pt>
                <c:pt idx="1">
                  <c:v>Комплектующие</c:v>
                </c:pt>
                <c:pt idx="2">
                  <c:v>Офисная техника</c:v>
                </c:pt>
                <c:pt idx="3">
                  <c:v>Умный дом</c:v>
                </c:pt>
                <c:pt idx="4">
                  <c:v>Электроника</c:v>
                </c:pt>
              </c:strCache>
            </c:strRef>
          </c:cat>
          <c:val>
            <c:numRef>
              <c:f>'прибыль по категориям'!$A$2</c:f>
              <c:numCache>
                <c:formatCode>0.0" млн"</c:formatCode>
                <c:ptCount val="5"/>
                <c:pt idx="0">
                  <c:v>4.3495160000000004</c:v>
                </c:pt>
                <c:pt idx="1">
                  <c:v>2.5212150000000002</c:v>
                </c:pt>
                <c:pt idx="2">
                  <c:v>4.0671939999999998</c:v>
                </c:pt>
                <c:pt idx="3">
                  <c:v>3.5350820000000001</c:v>
                </c:pt>
                <c:pt idx="4">
                  <c:v>5.3396169999999996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4-4567-8A34-3A129DA2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[данные_казахстан.xlsx]топ 5 товаров!Сводная таблица3</c:name>
    <c:fmtId val="2"/>
  </c:pivotSource>
  <c:chart>
    <c:title>
      <c:tx>
        <c:strRef>
          <c:f>'топ 5 товаров'!$A$2</c:f>
          <c:strCache>
            <c:ptCount val="1"/>
            <c:pt idx="0">
              <c:v>Топ-5 товаров по продажам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'топ 5 товаров'!$A$2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'топ 5 товаров'!$A$2</c:f>
              <c:strCache>
                <c:ptCount val="5"/>
                <c:pt idx="0">
                  <c:v>Клавиатура</c:v>
                </c:pt>
                <c:pt idx="1">
                  <c:v>Телевизор</c:v>
                </c:pt>
                <c:pt idx="2">
                  <c:v>Камера видеонаблюдения</c:v>
                </c:pt>
                <c:pt idx="3">
                  <c:v>Wi-Fi роутер</c:v>
                </c:pt>
                <c:pt idx="4">
                  <c:v>Сканер</c:v>
                </c:pt>
              </c:strCache>
            </c:strRef>
          </c:cat>
          <c:val>
            <c:numRef>
              <c:f>'топ 5 товаров'!$A$2</c:f>
              <c:numCache>
                <c:formatCode>0"шт"</c:formatCode>
                <c:ptCount val="5"/>
                <c:pt idx="0">
                  <c:v>38</c:v>
                </c:pt>
                <c:pt idx="1">
                  <c:v>38</c:v>
                </c:pt>
                <c:pt idx="2">
                  <c:v>42</c:v>
                </c:pt>
                <c:pt idx="3">
                  <c:v>46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1-455F-B2BA-3F4A28D4B8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1"/>
        <c:axId val="1681158128"/>
        <c:axId val="1674253360"/>
      </c:barChart>
      <c:catAx>
        <c:axId val="168115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253360"/>
        <c:crosses val="autoZero"/>
        <c:auto val="1"/>
        <c:lblAlgn val="ctr"/>
        <c:lblOffset val="100"/>
        <c:noMultiLvlLbl val="0"/>
      </c:catAx>
      <c:valAx>
        <c:axId val="1674253360"/>
        <c:scaling>
          <c:orientation val="minMax"/>
        </c:scaling>
        <c:delete val="1"/>
        <c:axPos val="b"/>
        <c:numFmt formatCode="0&quot;шт&quot;" sourceLinked="1"/>
        <c:majorTickMark val="none"/>
        <c:minorTickMark val="none"/>
        <c:tickLblPos val="nextTo"/>
        <c:crossAx val="16811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[данные_казахстан.xlsx]Продажи по регионам!Сводная таблица4</c:name>
    <c:fmtId val="2"/>
  </c:pivotSource>
  <c:chart>
    <c:title>
      <c:tx>
        <c:strRef>
          <c:f>'Продажи по регионам'!$A$2</c:f>
          <c:strCache>
            <c:ptCount val="1"/>
            <c:pt idx="0">
              <c:v>Продажи по регионам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регионам'!$A$2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'Продажи по регионам'!$A$2</c:f>
              <c:strCache>
                <c:ptCount val="5"/>
                <c:pt idx="0">
                  <c:v>Астана</c:v>
                </c:pt>
                <c:pt idx="1">
                  <c:v>Алматы</c:v>
                </c:pt>
                <c:pt idx="2">
                  <c:v>Караганда</c:v>
                </c:pt>
                <c:pt idx="3">
                  <c:v>Павлодар</c:v>
                </c:pt>
                <c:pt idx="4">
                  <c:v>Шымкент</c:v>
                </c:pt>
              </c:strCache>
            </c:strRef>
          </c:cat>
          <c:val>
            <c:numRef>
              <c:f>'Продажи по регионам'!$A$2</c:f>
              <c:numCache>
                <c:formatCode>0.0" млн"</c:formatCode>
                <c:ptCount val="5"/>
                <c:pt idx="0">
                  <c:v>15.060155</c:v>
                </c:pt>
                <c:pt idx="1">
                  <c:v>13.020631</c:v>
                </c:pt>
                <c:pt idx="2">
                  <c:v>10.933377</c:v>
                </c:pt>
                <c:pt idx="3">
                  <c:v>10.203021</c:v>
                </c:pt>
                <c:pt idx="4">
                  <c:v>8.0662389999999995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2-48DF-A269-F945FF0AD2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79081920"/>
        <c:axId val="1935118720"/>
      </c:barChart>
      <c:catAx>
        <c:axId val="79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118720"/>
        <c:crosses val="autoZero"/>
        <c:auto val="1"/>
        <c:lblAlgn val="ctr"/>
        <c:lblOffset val="100"/>
        <c:noMultiLvlLbl val="0"/>
      </c:catAx>
      <c:valAx>
        <c:axId val="1935118720"/>
        <c:scaling>
          <c:orientation val="minMax"/>
        </c:scaling>
        <c:delete val="1"/>
        <c:axPos val="l"/>
        <c:numFmt formatCode="0.0&quot; млн&quot;" sourceLinked="1"/>
        <c:majorTickMark val="none"/>
        <c:minorTickMark val="none"/>
        <c:tickLblPos val="nextTo"/>
        <c:crossAx val="7908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148590</xdr:rowOff>
    </xdr:from>
    <xdr:to>
      <xdr:col>7</xdr:col>
      <xdr:colOff>487680</xdr:colOff>
      <xdr:row>18</xdr:row>
      <xdr:rowOff>148590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ACE9E6-5DCF-40E7-B45C-94B0C80FF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4</xdr:row>
      <xdr:rowOff>26670</xdr:rowOff>
    </xdr:from>
    <xdr:to>
      <xdr:col>7</xdr:col>
      <xdr:colOff>472440</xdr:colOff>
      <xdr:row>19</xdr:row>
      <xdr:rowOff>26670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D95DD1-4CE5-4E08-AA39-CDADC88E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179070</xdr:rowOff>
    </xdr:from>
    <xdr:to>
      <xdr:col>10</xdr:col>
      <xdr:colOff>327660</xdr:colOff>
      <xdr:row>17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6C4727-5722-48D6-8867-7AC3A290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171450</xdr:rowOff>
    </xdr:from>
    <xdr:to>
      <xdr:col>10</xdr:col>
      <xdr:colOff>76200</xdr:colOff>
      <xdr:row>16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54229D-FDC1-412C-9BCA-7A5A0AE4D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2</xdr:row>
      <xdr:rowOff>171450</xdr:rowOff>
    </xdr:from>
    <xdr:to>
      <xdr:col>11</xdr:col>
      <xdr:colOff>30480</xdr:colOff>
      <xdr:row>17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0199B3-1263-4EF4-B616-5E7F403B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586741</xdr:colOff>
      <xdr:row>6</xdr:row>
      <xdr:rowOff>0</xdr:rowOff>
    </xdr:from>
    <xdr:to>
      <xdr:col>9</xdr:col>
      <xdr:colOff>22861</xdr:colOff>
      <xdr:row>18</xdr:row>
      <xdr:rowOff>8468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76841C-D852-4233-B98A-DCC19538C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217842</xdr:colOff>
      <xdr:row>18</xdr:row>
      <xdr:rowOff>97267</xdr:rowOff>
    </xdr:from>
    <xdr:to>
      <xdr:col>18</xdr:col>
      <xdr:colOff>5262</xdr:colOff>
      <xdr:row>33</xdr:row>
      <xdr:rowOff>55133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C3E9FE-BCA0-4EC3-BCFB-4AF858D8D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1160931</xdr:colOff>
      <xdr:row>18</xdr:row>
      <xdr:rowOff>98609</xdr:rowOff>
    </xdr:from>
    <xdr:to>
      <xdr:col>9</xdr:col>
      <xdr:colOff>41811</xdr:colOff>
      <xdr:row>33</xdr:row>
      <xdr:rowOff>55197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0340F8-AAC7-448F-98C0-EDD763207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7620</xdr:colOff>
      <xdr:row>18</xdr:row>
      <xdr:rowOff>10278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62DE6CE-1273-478E-9F77-E524CF283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312220</xdr:colOff>
      <xdr:row>18</xdr:row>
      <xdr:rowOff>98612</xdr:rowOff>
    </xdr:from>
    <xdr:to>
      <xdr:col>6</xdr:col>
      <xdr:colOff>1082040</xdr:colOff>
      <xdr:row>33</xdr:row>
      <xdr:rowOff>54684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FBCFB90-7C67-4532-A33C-EC5B8DE93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7621</xdr:colOff>
      <xdr:row>12</xdr:row>
      <xdr:rowOff>38946</xdr:rowOff>
    </xdr:from>
    <xdr:to>
      <xdr:col>3</xdr:col>
      <xdr:colOff>176955</xdr:colOff>
      <xdr:row>22</xdr:row>
      <xdr:rowOff>76199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Категория">
              <a:extLst>
                <a:ext uri="{FF2B5EF4-FFF2-40B4-BE49-F238E27FC236}">
                  <a16:creationId xmlns:a16="http://schemas.microsoft.com/office/drawing/2014/main" id="{2EABCC0D-1556-4857-947A-F2216EE91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54" y="2333413"/>
              <a:ext cx="1388534" cy="18999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281940</xdr:rowOff>
    </xdr:from>
    <xdr:to>
      <xdr:col>3</xdr:col>
      <xdr:colOff>190500</xdr:colOff>
      <xdr:row>11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Регион">
              <a:extLst>
                <a:ext uri="{FF2B5EF4-FFF2-40B4-BE49-F238E27FC236}">
                  <a16:creationId xmlns:a16="http://schemas.microsoft.com/office/drawing/2014/main" id="{F58AC967-5F3F-4235-AFDD-53136EE1B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553" y="487680"/>
              <a:ext cx="1402080" cy="171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23</xdr:row>
      <xdr:rowOff>22860</xdr:rowOff>
    </xdr:from>
    <xdr:to>
      <xdr:col>3</xdr:col>
      <xdr:colOff>192194</xdr:colOff>
      <xdr:row>33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Месяцы">
              <a:extLst>
                <a:ext uri="{FF2B5EF4-FFF2-40B4-BE49-F238E27FC236}">
                  <a16:creationId xmlns:a16="http://schemas.microsoft.com/office/drawing/2014/main" id="{809D0856-BE35-4427-86A7-C2FCBC727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793" y="4366260"/>
              <a:ext cx="1388534" cy="18398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lmira Shatenova" refreshedDate="45721.46970011574" createdVersion="6" refreshedVersion="6" minRefreshableVersion="3" recordCount="150" xr:uid="{29DA0486-0BB7-4FA9-BCD3-9590042AE7A7}">
  <cacheSource type="worksheet">
    <worksheetSource name="данные"/>
  </cacheSource>
  <cacheFields count="13">
    <cacheField name="Дата" numFmtId="14">
      <sharedItems containsSemiMixedTypes="0" containsNonDate="0" containsDate="1" containsString="0" minDate="2024-01-01T00:00:00" maxDate="2024-05-30T00:00:00" count="15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</sharedItems>
      <fieldGroup par="10" base="0">
        <rangePr groupBy="days" startDate="2024-01-01T00:00:00" endDate="2024-05-30T00:00:00"/>
        <groupItems count="368">
          <s v="&lt;01.01.2024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0.05.2024"/>
        </groupItems>
      </fieldGroup>
    </cacheField>
    <cacheField name="Товар" numFmtId="0">
      <sharedItems count="28">
        <s v="Камера видеонаблюдения"/>
        <s v="Умная лампа"/>
        <s v="Зарядная станция"/>
        <s v="Сканер"/>
        <s v="Пылесос"/>
        <s v="Блок питания"/>
        <s v="Видеокарта"/>
        <s v="Микроволновка"/>
        <s v="Принтер"/>
        <s v="Планшет"/>
        <s v="Кофемашина"/>
        <s v="Клавиатура"/>
        <s v="Мышь"/>
        <s v="SSD-диск"/>
        <s v="Телевизор"/>
        <s v="Флешка"/>
        <s v="Проектор"/>
        <s v="Ноутбук"/>
        <s v="Умный замок"/>
        <s v="Холодильник"/>
        <s v="Колонки"/>
        <s v="Электросамокат"/>
        <s v="Телефон"/>
        <s v="Wi-Fi роутер"/>
        <s v="Дрон"/>
        <s v="Робот-пылесос"/>
        <s v="Монитор"/>
        <s v="Чайник"/>
      </sharedItems>
    </cacheField>
    <cacheField name="Категория" numFmtId="0">
      <sharedItems count="5">
        <s v="Умный дом"/>
        <s v="Офисная техника"/>
        <s v="Комплектующие"/>
        <s v="Бытовая техника"/>
        <s v="Электроника"/>
      </sharedItems>
    </cacheField>
    <cacheField name="Количество" numFmtId="0">
      <sharedItems containsSemiMixedTypes="0" containsString="0" containsNumber="1" containsInteger="1" minValue="1" maxValue="10"/>
    </cacheField>
    <cacheField name="Цена за единицу" numFmtId="0">
      <sharedItems containsSemiMixedTypes="0" containsString="0" containsNumber="1" containsInteger="1" minValue="5179" maxValue="149107"/>
    </cacheField>
    <cacheField name="Сумма продажи" numFmtId="0">
      <sharedItems containsSemiMixedTypes="0" containsString="0" containsNumber="1" containsInteger="1" minValue="15537" maxValue="1289770"/>
    </cacheField>
    <cacheField name="Себестоимость" numFmtId="0">
      <sharedItems containsSemiMixedTypes="0" containsString="0" containsNumber="1" containsInteger="1" minValue="9672" maxValue="929150"/>
    </cacheField>
    <cacheField name="Прибыль" numFmtId="0">
      <sharedItems containsSemiMixedTypes="0" containsString="0" containsNumber="1" containsInteger="1" minValue="3494" maxValue="618318" count="149">
        <n v="276430"/>
        <n v="46226"/>
        <n v="46950"/>
        <n v="23589"/>
        <n v="72160"/>
        <n v="87336"/>
        <n v="77728"/>
        <n v="138140"/>
        <n v="37698"/>
        <n v="92092"/>
        <n v="3494"/>
        <n v="38677"/>
        <n v="360620"/>
        <n v="14611"/>
        <n v="67437"/>
        <n v="25288"/>
        <n v="14378"/>
        <n v="411168"/>
        <n v="251146"/>
        <n v="163877"/>
        <n v="309890"/>
        <n v="82948"/>
        <n v="9084"/>
        <n v="193590"/>
        <n v="45264"/>
        <n v="320328"/>
        <n v="77520"/>
        <n v="256284"/>
        <n v="71613"/>
        <n v="224105"/>
        <n v="70230"/>
        <n v="19938"/>
        <n v="27464"/>
        <n v="468050"/>
        <n v="36508"/>
        <n v="18100"/>
        <n v="155484"/>
        <n v="36658"/>
        <n v="178800"/>
        <n v="50524"/>
        <n v="29292"/>
        <n v="45528"/>
        <n v="18590"/>
        <n v="37414"/>
        <n v="180873"/>
        <n v="25765"/>
        <n v="148235"/>
        <n v="43000"/>
        <n v="33422"/>
        <n v="98631"/>
        <n v="12066"/>
        <n v="184247"/>
        <n v="98432"/>
        <n v="52511"/>
        <n v="77340"/>
        <n v="18439"/>
        <n v="177240"/>
        <n v="9339"/>
        <n v="540018"/>
        <n v="109230"/>
        <n v="181230"/>
        <n v="260005"/>
        <n v="124832"/>
        <n v="127364"/>
        <n v="123867"/>
        <n v="618318"/>
        <n v="158976"/>
        <n v="511744"/>
        <n v="63220"/>
        <n v="184923"/>
        <n v="108542"/>
        <n v="80440"/>
        <n v="19638"/>
        <n v="52000"/>
        <n v="25754"/>
        <n v="95625"/>
        <n v="5865"/>
        <n v="226496"/>
        <n v="68012"/>
        <n v="16951"/>
        <n v="97936"/>
        <n v="115920"/>
        <n v="24969"/>
        <n v="284984"/>
        <n v="174440"/>
        <n v="33300"/>
        <n v="337038"/>
        <n v="82080"/>
        <n v="75087"/>
        <n v="317454"/>
        <n v="55688"/>
        <n v="140625"/>
        <n v="184704"/>
        <n v="24494"/>
        <n v="193875"/>
        <n v="148519"/>
        <n v="134155"/>
        <n v="128023"/>
        <n v="95998"/>
        <n v="38112"/>
        <n v="71380"/>
        <n v="33356"/>
        <n v="35489"/>
        <n v="496272"/>
        <n v="212352"/>
        <n v="51453"/>
        <n v="35512"/>
        <n v="244770"/>
        <n v="114198"/>
        <n v="265095"/>
        <n v="46304"/>
        <n v="304840"/>
        <n v="11685"/>
        <n v="16775"/>
        <n v="279558"/>
        <n v="23223"/>
        <n v="183184"/>
        <n v="43491"/>
        <n v="77292"/>
        <n v="120112"/>
        <n v="45546"/>
        <n v="221208"/>
        <n v="62100"/>
        <n v="153684"/>
        <n v="30768"/>
        <n v="17211"/>
        <n v="99690"/>
        <n v="44967"/>
        <n v="389385"/>
        <n v="156447"/>
        <n v="177210"/>
        <n v="283960"/>
        <n v="138516"/>
        <n v="207718"/>
        <n v="466990"/>
        <n v="309245"/>
        <n v="132786"/>
        <n v="248265"/>
        <n v="379624"/>
        <n v="59238"/>
        <n v="272880"/>
        <n v="28628"/>
        <n v="6387"/>
        <n v="41542"/>
        <n v="184750"/>
        <n v="47682"/>
        <n v="219372"/>
        <n v="47408"/>
        <n v="45306"/>
      </sharedItems>
    </cacheField>
    <cacheField name="Регион" numFmtId="0">
      <sharedItems count="5">
        <s v="Астана"/>
        <s v="Алматы"/>
        <s v="Павлодар"/>
        <s v="Шымкент"/>
        <s v="Караганда"/>
      </sharedItems>
    </cacheField>
    <cacheField name="Менеджер" numFmtId="0">
      <sharedItems count="5">
        <s v="Смирнова"/>
        <s v="Сидоров"/>
        <s v="Петров"/>
        <s v="Орлов"/>
        <s v="Иванов"/>
      </sharedItems>
    </cacheField>
    <cacheField name="Месяцы" numFmtId="0" databaseField="0">
      <fieldGroup base="0">
        <rangePr groupBy="months" startDate="2024-01-01T00:00:00" endDate="2024-05-30T00:00:00"/>
        <groupItems count="14">
          <s v="&lt;01.01.2024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0.05.2024"/>
        </groupItems>
      </fieldGroup>
    </cacheField>
    <cacheField name="сумма продажи млн" numFmtId="0" formula="'Сумма продажи'/1000000" databaseField="0"/>
    <cacheField name="прибыль по млн" numFmtId="0" formula="Прибыль/1000000" databaseField="0"/>
  </cacheFields>
  <extLst>
    <ext xmlns:x14="http://schemas.microsoft.com/office/spreadsheetml/2009/9/main" uri="{725AE2AE-9491-48be-B2B4-4EB974FC3084}">
      <x14:pivotCacheDefinition pivotCacheId="21332874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x v="0"/>
    <n v="7"/>
    <n v="80755"/>
    <n v="565285"/>
    <n v="288855"/>
    <x v="0"/>
    <x v="0"/>
    <x v="0"/>
  </r>
  <r>
    <x v="1"/>
    <x v="1"/>
    <x v="1"/>
    <n v="1"/>
    <n v="138493"/>
    <n v="138493"/>
    <n v="92267"/>
    <x v="1"/>
    <x v="1"/>
    <x v="1"/>
  </r>
  <r>
    <x v="2"/>
    <x v="0"/>
    <x v="1"/>
    <n v="3"/>
    <n v="44860"/>
    <n v="134580"/>
    <n v="87630"/>
    <x v="2"/>
    <x v="2"/>
    <x v="1"/>
  </r>
  <r>
    <x v="3"/>
    <x v="2"/>
    <x v="2"/>
    <n v="1"/>
    <n v="51708"/>
    <n v="51708"/>
    <n v="28119"/>
    <x v="3"/>
    <x v="3"/>
    <x v="0"/>
  </r>
  <r>
    <x v="4"/>
    <x v="3"/>
    <x v="2"/>
    <n v="8"/>
    <n v="34749"/>
    <n v="277992"/>
    <n v="205832"/>
    <x v="4"/>
    <x v="2"/>
    <x v="1"/>
  </r>
  <r>
    <x v="5"/>
    <x v="4"/>
    <x v="3"/>
    <n v="6"/>
    <n v="43027"/>
    <n v="258162"/>
    <n v="170826"/>
    <x v="5"/>
    <x v="4"/>
    <x v="1"/>
  </r>
  <r>
    <x v="6"/>
    <x v="5"/>
    <x v="3"/>
    <n v="2"/>
    <n v="147346"/>
    <n v="294692"/>
    <n v="216964"/>
    <x v="6"/>
    <x v="1"/>
    <x v="2"/>
  </r>
  <r>
    <x v="7"/>
    <x v="6"/>
    <x v="2"/>
    <n v="5"/>
    <n v="55839"/>
    <n v="279195"/>
    <n v="141055"/>
    <x v="7"/>
    <x v="1"/>
    <x v="0"/>
  </r>
  <r>
    <x v="8"/>
    <x v="7"/>
    <x v="1"/>
    <n v="2"/>
    <n v="87560"/>
    <n v="175120"/>
    <n v="137422"/>
    <x v="8"/>
    <x v="2"/>
    <x v="3"/>
  </r>
  <r>
    <x v="9"/>
    <x v="8"/>
    <x v="4"/>
    <n v="4"/>
    <n v="87048"/>
    <n v="348192"/>
    <n v="256100"/>
    <x v="9"/>
    <x v="1"/>
    <x v="3"/>
  </r>
  <r>
    <x v="10"/>
    <x v="9"/>
    <x v="4"/>
    <n v="2"/>
    <n v="8158"/>
    <n v="16316"/>
    <n v="12822"/>
    <x v="10"/>
    <x v="1"/>
    <x v="2"/>
  </r>
  <r>
    <x v="11"/>
    <x v="1"/>
    <x v="0"/>
    <n v="1"/>
    <n v="107645"/>
    <n v="107645"/>
    <n v="68968"/>
    <x v="11"/>
    <x v="1"/>
    <x v="4"/>
  </r>
  <r>
    <x v="12"/>
    <x v="7"/>
    <x v="4"/>
    <n v="10"/>
    <n v="128977"/>
    <n v="1289770"/>
    <n v="929150"/>
    <x v="12"/>
    <x v="4"/>
    <x v="4"/>
  </r>
  <r>
    <x v="13"/>
    <x v="10"/>
    <x v="3"/>
    <n v="1"/>
    <n v="49870"/>
    <n v="49870"/>
    <n v="35259"/>
    <x v="13"/>
    <x v="2"/>
    <x v="1"/>
  </r>
  <r>
    <x v="14"/>
    <x v="1"/>
    <x v="1"/>
    <n v="3"/>
    <n v="79906"/>
    <n v="239718"/>
    <n v="172281"/>
    <x v="14"/>
    <x v="1"/>
    <x v="4"/>
  </r>
  <r>
    <x v="15"/>
    <x v="6"/>
    <x v="3"/>
    <n v="4"/>
    <n v="25636"/>
    <n v="102544"/>
    <n v="77256"/>
    <x v="15"/>
    <x v="4"/>
    <x v="1"/>
  </r>
  <r>
    <x v="16"/>
    <x v="11"/>
    <x v="0"/>
    <n v="7"/>
    <n v="7510"/>
    <n v="52570"/>
    <n v="38192"/>
    <x v="16"/>
    <x v="4"/>
    <x v="3"/>
  </r>
  <r>
    <x v="17"/>
    <x v="12"/>
    <x v="3"/>
    <n v="8"/>
    <n v="121114"/>
    <n v="968912"/>
    <n v="557744"/>
    <x v="17"/>
    <x v="3"/>
    <x v="0"/>
  </r>
  <r>
    <x v="18"/>
    <x v="13"/>
    <x v="4"/>
    <n v="7"/>
    <n v="138001"/>
    <n v="966007"/>
    <n v="714861"/>
    <x v="18"/>
    <x v="4"/>
    <x v="4"/>
  </r>
  <r>
    <x v="19"/>
    <x v="14"/>
    <x v="3"/>
    <n v="7"/>
    <n v="82440"/>
    <n v="577080"/>
    <n v="413203"/>
    <x v="19"/>
    <x v="0"/>
    <x v="0"/>
  </r>
  <r>
    <x v="20"/>
    <x v="0"/>
    <x v="1"/>
    <n v="7"/>
    <n v="103832"/>
    <n v="726824"/>
    <n v="416934"/>
    <x v="20"/>
    <x v="1"/>
    <x v="4"/>
  </r>
  <r>
    <x v="21"/>
    <x v="12"/>
    <x v="4"/>
    <n v="4"/>
    <n v="84682"/>
    <n v="338728"/>
    <n v="255780"/>
    <x v="21"/>
    <x v="4"/>
    <x v="2"/>
  </r>
  <r>
    <x v="22"/>
    <x v="12"/>
    <x v="4"/>
    <n v="3"/>
    <n v="10334"/>
    <n v="31002"/>
    <n v="21918"/>
    <x v="22"/>
    <x v="4"/>
    <x v="1"/>
  </r>
  <r>
    <x v="23"/>
    <x v="15"/>
    <x v="0"/>
    <n v="5"/>
    <n v="130263"/>
    <n v="651315"/>
    <n v="457725"/>
    <x v="23"/>
    <x v="3"/>
    <x v="2"/>
  </r>
  <r>
    <x v="24"/>
    <x v="16"/>
    <x v="1"/>
    <n v="4"/>
    <n v="27096"/>
    <n v="108384"/>
    <n v="63120"/>
    <x v="24"/>
    <x v="0"/>
    <x v="3"/>
  </r>
  <r>
    <x v="25"/>
    <x v="17"/>
    <x v="4"/>
    <n v="8"/>
    <n v="136254"/>
    <n v="1090032"/>
    <n v="769704"/>
    <x v="25"/>
    <x v="2"/>
    <x v="1"/>
  </r>
  <r>
    <x v="26"/>
    <x v="18"/>
    <x v="2"/>
    <n v="6"/>
    <n v="31534"/>
    <n v="189204"/>
    <n v="111684"/>
    <x v="26"/>
    <x v="4"/>
    <x v="3"/>
  </r>
  <r>
    <x v="27"/>
    <x v="12"/>
    <x v="2"/>
    <n v="7"/>
    <n v="128074"/>
    <n v="896518"/>
    <n v="640234"/>
    <x v="27"/>
    <x v="1"/>
    <x v="3"/>
  </r>
  <r>
    <x v="28"/>
    <x v="13"/>
    <x v="1"/>
    <n v="3"/>
    <n v="66005"/>
    <n v="198015"/>
    <n v="126402"/>
    <x v="28"/>
    <x v="1"/>
    <x v="0"/>
  </r>
  <r>
    <x v="29"/>
    <x v="2"/>
    <x v="1"/>
    <n v="5"/>
    <n v="144799"/>
    <n v="723995"/>
    <n v="499890"/>
    <x v="29"/>
    <x v="3"/>
    <x v="2"/>
  </r>
  <r>
    <x v="30"/>
    <x v="15"/>
    <x v="2"/>
    <n v="3"/>
    <n v="103976"/>
    <n v="311928"/>
    <n v="241698"/>
    <x v="30"/>
    <x v="3"/>
    <x v="1"/>
  </r>
  <r>
    <x v="31"/>
    <x v="18"/>
    <x v="1"/>
    <n v="1"/>
    <n v="64993"/>
    <n v="64993"/>
    <n v="45055"/>
    <x v="31"/>
    <x v="3"/>
    <x v="4"/>
  </r>
  <r>
    <x v="32"/>
    <x v="4"/>
    <x v="0"/>
    <n v="2"/>
    <n v="66510"/>
    <n v="133020"/>
    <n v="105556"/>
    <x v="32"/>
    <x v="3"/>
    <x v="1"/>
  </r>
  <r>
    <x v="33"/>
    <x v="5"/>
    <x v="4"/>
    <n v="10"/>
    <n v="112056"/>
    <n v="1120560"/>
    <n v="652510"/>
    <x v="33"/>
    <x v="1"/>
    <x v="4"/>
  </r>
  <r>
    <x v="34"/>
    <x v="16"/>
    <x v="3"/>
    <n v="4"/>
    <n v="22411"/>
    <n v="89644"/>
    <n v="53136"/>
    <x v="34"/>
    <x v="1"/>
    <x v="4"/>
  </r>
  <r>
    <x v="35"/>
    <x v="5"/>
    <x v="4"/>
    <n v="4"/>
    <n v="11320"/>
    <n v="45280"/>
    <n v="27180"/>
    <x v="35"/>
    <x v="2"/>
    <x v="2"/>
  </r>
  <r>
    <x v="36"/>
    <x v="17"/>
    <x v="0"/>
    <n v="7"/>
    <n v="82942"/>
    <n v="580594"/>
    <n v="425110"/>
    <x v="36"/>
    <x v="1"/>
    <x v="3"/>
  </r>
  <r>
    <x v="37"/>
    <x v="3"/>
    <x v="1"/>
    <n v="2"/>
    <n v="64561"/>
    <n v="129122"/>
    <n v="92464"/>
    <x v="37"/>
    <x v="1"/>
    <x v="0"/>
  </r>
  <r>
    <x v="38"/>
    <x v="19"/>
    <x v="4"/>
    <n v="8"/>
    <n v="87703"/>
    <n v="701624"/>
    <n v="522824"/>
    <x v="38"/>
    <x v="0"/>
    <x v="2"/>
  </r>
  <r>
    <x v="39"/>
    <x v="20"/>
    <x v="4"/>
    <n v="4"/>
    <n v="53492"/>
    <n v="213968"/>
    <n v="163444"/>
    <x v="39"/>
    <x v="3"/>
    <x v="3"/>
  </r>
  <r>
    <x v="40"/>
    <x v="21"/>
    <x v="1"/>
    <n v="6"/>
    <n v="11330"/>
    <n v="67980"/>
    <n v="38688"/>
    <x v="40"/>
    <x v="3"/>
    <x v="0"/>
  </r>
  <r>
    <x v="41"/>
    <x v="16"/>
    <x v="1"/>
    <n v="3"/>
    <n v="33812"/>
    <n v="101436"/>
    <n v="55908"/>
    <x v="41"/>
    <x v="2"/>
    <x v="1"/>
  </r>
  <r>
    <x v="42"/>
    <x v="22"/>
    <x v="0"/>
    <n v="10"/>
    <n v="6502"/>
    <n v="65020"/>
    <n v="46430"/>
    <x v="42"/>
    <x v="1"/>
    <x v="2"/>
  </r>
  <r>
    <x v="43"/>
    <x v="9"/>
    <x v="3"/>
    <n v="2"/>
    <n v="79019"/>
    <n v="158038"/>
    <n v="120624"/>
    <x v="43"/>
    <x v="2"/>
    <x v="1"/>
  </r>
  <r>
    <x v="44"/>
    <x v="23"/>
    <x v="1"/>
    <n v="7"/>
    <n v="88006"/>
    <n v="616042"/>
    <n v="435169"/>
    <x v="44"/>
    <x v="0"/>
    <x v="4"/>
  </r>
  <r>
    <x v="45"/>
    <x v="24"/>
    <x v="4"/>
    <n v="5"/>
    <n v="17574"/>
    <n v="87870"/>
    <n v="62105"/>
    <x v="45"/>
    <x v="2"/>
    <x v="4"/>
  </r>
  <r>
    <x v="46"/>
    <x v="2"/>
    <x v="1"/>
    <n v="5"/>
    <n v="122045"/>
    <n v="610225"/>
    <n v="461990"/>
    <x v="46"/>
    <x v="0"/>
    <x v="1"/>
  </r>
  <r>
    <x v="47"/>
    <x v="23"/>
    <x v="3"/>
    <n v="2"/>
    <n v="49395"/>
    <n v="98790"/>
    <n v="55790"/>
    <x v="47"/>
    <x v="0"/>
    <x v="1"/>
  </r>
  <r>
    <x v="48"/>
    <x v="2"/>
    <x v="0"/>
    <n v="2"/>
    <n v="40844"/>
    <n v="81688"/>
    <n v="48266"/>
    <x v="48"/>
    <x v="2"/>
    <x v="2"/>
  </r>
  <r>
    <x v="49"/>
    <x v="20"/>
    <x v="1"/>
    <n v="9"/>
    <n v="38784"/>
    <n v="349056"/>
    <n v="250425"/>
    <x v="49"/>
    <x v="2"/>
    <x v="2"/>
  </r>
  <r>
    <x v="50"/>
    <x v="21"/>
    <x v="0"/>
    <n v="3"/>
    <n v="17168"/>
    <n v="51504"/>
    <n v="39438"/>
    <x v="50"/>
    <x v="4"/>
    <x v="2"/>
  </r>
  <r>
    <x v="51"/>
    <x v="15"/>
    <x v="3"/>
    <n v="7"/>
    <n v="63241"/>
    <n v="442687"/>
    <n v="258440"/>
    <x v="51"/>
    <x v="3"/>
    <x v="0"/>
  </r>
  <r>
    <x v="52"/>
    <x v="8"/>
    <x v="1"/>
    <n v="2"/>
    <n v="116066"/>
    <n v="232132"/>
    <n v="133700"/>
    <x v="52"/>
    <x v="4"/>
    <x v="4"/>
  </r>
  <r>
    <x v="53"/>
    <x v="6"/>
    <x v="2"/>
    <n v="1"/>
    <n v="116019"/>
    <n v="116019"/>
    <n v="63508"/>
    <x v="53"/>
    <x v="3"/>
    <x v="0"/>
  </r>
  <r>
    <x v="54"/>
    <x v="12"/>
    <x v="1"/>
    <n v="3"/>
    <n v="97059"/>
    <n v="291177"/>
    <n v="213837"/>
    <x v="54"/>
    <x v="1"/>
    <x v="1"/>
  </r>
  <r>
    <x v="55"/>
    <x v="18"/>
    <x v="2"/>
    <n v="1"/>
    <n v="49753"/>
    <n v="49753"/>
    <n v="31314"/>
    <x v="55"/>
    <x v="2"/>
    <x v="3"/>
  </r>
  <r>
    <x v="56"/>
    <x v="8"/>
    <x v="3"/>
    <n v="5"/>
    <n v="100665"/>
    <n v="503325"/>
    <n v="326085"/>
    <x v="56"/>
    <x v="1"/>
    <x v="3"/>
  </r>
  <r>
    <x v="57"/>
    <x v="13"/>
    <x v="3"/>
    <n v="3"/>
    <n v="14741"/>
    <n v="44223"/>
    <n v="34884"/>
    <x v="57"/>
    <x v="3"/>
    <x v="2"/>
  </r>
  <r>
    <x v="58"/>
    <x v="3"/>
    <x v="4"/>
    <n v="9"/>
    <n v="130320"/>
    <n v="1172880"/>
    <n v="632862"/>
    <x v="58"/>
    <x v="3"/>
    <x v="0"/>
  </r>
  <r>
    <x v="59"/>
    <x v="8"/>
    <x v="3"/>
    <n v="10"/>
    <n v="48069"/>
    <n v="480690"/>
    <n v="371460"/>
    <x v="59"/>
    <x v="4"/>
    <x v="0"/>
  </r>
  <r>
    <x v="60"/>
    <x v="11"/>
    <x v="1"/>
    <n v="6"/>
    <n v="71926"/>
    <n v="431556"/>
    <n v="250326"/>
    <x v="60"/>
    <x v="0"/>
    <x v="2"/>
  </r>
  <r>
    <x v="61"/>
    <x v="14"/>
    <x v="1"/>
    <n v="5"/>
    <n v="116571"/>
    <n v="582855"/>
    <n v="322850"/>
    <x v="61"/>
    <x v="1"/>
    <x v="3"/>
  </r>
  <r>
    <x v="62"/>
    <x v="9"/>
    <x v="1"/>
    <n v="4"/>
    <n v="114071"/>
    <n v="456284"/>
    <n v="331452"/>
    <x v="62"/>
    <x v="0"/>
    <x v="2"/>
  </r>
  <r>
    <x v="63"/>
    <x v="7"/>
    <x v="4"/>
    <n v="4"/>
    <n v="89728"/>
    <n v="358912"/>
    <n v="231548"/>
    <x v="63"/>
    <x v="0"/>
    <x v="1"/>
  </r>
  <r>
    <x v="64"/>
    <x v="8"/>
    <x v="0"/>
    <n v="3"/>
    <n v="126646"/>
    <n v="379938"/>
    <n v="256071"/>
    <x v="64"/>
    <x v="4"/>
    <x v="4"/>
  </r>
  <r>
    <x v="65"/>
    <x v="23"/>
    <x v="3"/>
    <n v="9"/>
    <n v="137569"/>
    <n v="1238121"/>
    <n v="619803"/>
    <x v="65"/>
    <x v="0"/>
    <x v="0"/>
  </r>
  <r>
    <x v="66"/>
    <x v="25"/>
    <x v="3"/>
    <n v="8"/>
    <n v="49952"/>
    <n v="399616"/>
    <n v="240640"/>
    <x v="66"/>
    <x v="4"/>
    <x v="0"/>
  </r>
  <r>
    <x v="67"/>
    <x v="12"/>
    <x v="4"/>
    <n v="8"/>
    <n v="140736"/>
    <n v="1125888"/>
    <n v="614144"/>
    <x v="67"/>
    <x v="2"/>
    <x v="0"/>
  </r>
  <r>
    <x v="68"/>
    <x v="23"/>
    <x v="0"/>
    <n v="4"/>
    <n v="38195"/>
    <n v="152780"/>
    <n v="89560"/>
    <x v="68"/>
    <x v="1"/>
    <x v="1"/>
  </r>
  <r>
    <x v="69"/>
    <x v="18"/>
    <x v="1"/>
    <n v="9"/>
    <n v="67384"/>
    <n v="606456"/>
    <n v="421533"/>
    <x v="69"/>
    <x v="4"/>
    <x v="2"/>
  </r>
  <r>
    <x v="70"/>
    <x v="5"/>
    <x v="2"/>
    <n v="6"/>
    <n v="29396"/>
    <n v="176376"/>
    <n v="130848"/>
    <x v="41"/>
    <x v="2"/>
    <x v="0"/>
  </r>
  <r>
    <x v="71"/>
    <x v="2"/>
    <x v="0"/>
    <n v="7"/>
    <n v="34770"/>
    <n v="243390"/>
    <n v="134848"/>
    <x v="70"/>
    <x v="2"/>
    <x v="3"/>
  </r>
  <r>
    <x v="72"/>
    <x v="26"/>
    <x v="3"/>
    <n v="4"/>
    <n v="95224"/>
    <n v="380896"/>
    <n v="300456"/>
    <x v="71"/>
    <x v="1"/>
    <x v="3"/>
  </r>
  <r>
    <x v="73"/>
    <x v="20"/>
    <x v="2"/>
    <n v="9"/>
    <n v="9413"/>
    <n v="84717"/>
    <n v="65079"/>
    <x v="72"/>
    <x v="1"/>
    <x v="4"/>
  </r>
  <r>
    <x v="74"/>
    <x v="12"/>
    <x v="3"/>
    <n v="4"/>
    <n v="53673"/>
    <n v="214692"/>
    <n v="162692"/>
    <x v="73"/>
    <x v="2"/>
    <x v="4"/>
  </r>
  <r>
    <x v="75"/>
    <x v="0"/>
    <x v="1"/>
    <n v="1"/>
    <n v="54977"/>
    <n v="54977"/>
    <n v="29223"/>
    <x v="74"/>
    <x v="0"/>
    <x v="4"/>
  </r>
  <r>
    <x v="76"/>
    <x v="22"/>
    <x v="0"/>
    <n v="5"/>
    <n v="65847"/>
    <n v="329235"/>
    <n v="233610"/>
    <x v="75"/>
    <x v="2"/>
    <x v="4"/>
  </r>
  <r>
    <x v="77"/>
    <x v="16"/>
    <x v="2"/>
    <n v="3"/>
    <n v="5179"/>
    <n v="15537"/>
    <n v="9672"/>
    <x v="76"/>
    <x v="2"/>
    <x v="4"/>
  </r>
  <r>
    <x v="78"/>
    <x v="25"/>
    <x v="0"/>
    <n v="8"/>
    <n v="97025"/>
    <n v="776200"/>
    <n v="549704"/>
    <x v="77"/>
    <x v="0"/>
    <x v="3"/>
  </r>
  <r>
    <x v="79"/>
    <x v="24"/>
    <x v="4"/>
    <n v="7"/>
    <n v="20456"/>
    <n v="143192"/>
    <n v="75180"/>
    <x v="78"/>
    <x v="2"/>
    <x v="4"/>
  </r>
  <r>
    <x v="80"/>
    <x v="8"/>
    <x v="1"/>
    <n v="1"/>
    <n v="41942"/>
    <n v="41942"/>
    <n v="24991"/>
    <x v="79"/>
    <x v="2"/>
    <x v="1"/>
  </r>
  <r>
    <x v="81"/>
    <x v="3"/>
    <x v="1"/>
    <n v="4"/>
    <n v="89899"/>
    <n v="359596"/>
    <n v="261660"/>
    <x v="80"/>
    <x v="0"/>
    <x v="4"/>
  </r>
  <r>
    <x v="82"/>
    <x v="21"/>
    <x v="0"/>
    <n v="10"/>
    <n v="53616"/>
    <n v="536160"/>
    <n v="420240"/>
    <x v="81"/>
    <x v="0"/>
    <x v="4"/>
  </r>
  <r>
    <x v="83"/>
    <x v="4"/>
    <x v="4"/>
    <n v="3"/>
    <n v="18818"/>
    <n v="56454"/>
    <n v="31485"/>
    <x v="82"/>
    <x v="1"/>
    <x v="3"/>
  </r>
  <r>
    <x v="84"/>
    <x v="0"/>
    <x v="1"/>
    <n v="8"/>
    <n v="99309"/>
    <n v="794472"/>
    <n v="509488"/>
    <x v="83"/>
    <x v="1"/>
    <x v="3"/>
  </r>
  <r>
    <x v="85"/>
    <x v="23"/>
    <x v="1"/>
    <n v="10"/>
    <n v="69163"/>
    <n v="691630"/>
    <n v="517190"/>
    <x v="84"/>
    <x v="0"/>
    <x v="2"/>
  </r>
  <r>
    <x v="86"/>
    <x v="15"/>
    <x v="4"/>
    <n v="2"/>
    <n v="53592"/>
    <n v="107184"/>
    <n v="73884"/>
    <x v="85"/>
    <x v="4"/>
    <x v="2"/>
  </r>
  <r>
    <x v="87"/>
    <x v="4"/>
    <x v="4"/>
    <n v="6"/>
    <n v="116476"/>
    <n v="698856"/>
    <n v="361818"/>
    <x v="86"/>
    <x v="4"/>
    <x v="4"/>
  </r>
  <r>
    <x v="88"/>
    <x v="0"/>
    <x v="2"/>
    <n v="9"/>
    <n v="18890"/>
    <n v="170010"/>
    <n v="87930"/>
    <x v="87"/>
    <x v="1"/>
    <x v="2"/>
  </r>
  <r>
    <x v="89"/>
    <x v="19"/>
    <x v="1"/>
    <n v="9"/>
    <n v="17655"/>
    <n v="158895"/>
    <n v="83808"/>
    <x v="88"/>
    <x v="4"/>
    <x v="4"/>
  </r>
  <r>
    <x v="90"/>
    <x v="5"/>
    <x v="3"/>
    <n v="6"/>
    <n v="149107"/>
    <n v="894642"/>
    <n v="577188"/>
    <x v="89"/>
    <x v="3"/>
    <x v="0"/>
  </r>
  <r>
    <x v="91"/>
    <x v="27"/>
    <x v="0"/>
    <n v="2"/>
    <n v="113501"/>
    <n v="227002"/>
    <n v="171314"/>
    <x v="90"/>
    <x v="0"/>
    <x v="3"/>
  </r>
  <r>
    <x v="92"/>
    <x v="3"/>
    <x v="0"/>
    <n v="9"/>
    <n v="39773"/>
    <n v="357957"/>
    <n v="217332"/>
    <x v="91"/>
    <x v="0"/>
    <x v="3"/>
  </r>
  <r>
    <x v="93"/>
    <x v="11"/>
    <x v="3"/>
    <n v="8"/>
    <n v="60443"/>
    <n v="483544"/>
    <n v="298840"/>
    <x v="92"/>
    <x v="2"/>
    <x v="1"/>
  </r>
  <r>
    <x v="94"/>
    <x v="22"/>
    <x v="1"/>
    <n v="1"/>
    <n v="49319"/>
    <n v="49319"/>
    <n v="24825"/>
    <x v="93"/>
    <x v="3"/>
    <x v="0"/>
  </r>
  <r>
    <x v="95"/>
    <x v="2"/>
    <x v="0"/>
    <n v="5"/>
    <n v="84483"/>
    <n v="422415"/>
    <n v="228540"/>
    <x v="94"/>
    <x v="3"/>
    <x v="0"/>
  </r>
  <r>
    <x v="96"/>
    <x v="11"/>
    <x v="1"/>
    <n v="7"/>
    <n v="59371"/>
    <n v="415597"/>
    <n v="267078"/>
    <x v="95"/>
    <x v="4"/>
    <x v="4"/>
  </r>
  <r>
    <x v="97"/>
    <x v="1"/>
    <x v="2"/>
    <n v="5"/>
    <n v="64076"/>
    <n v="320380"/>
    <n v="186225"/>
    <x v="96"/>
    <x v="4"/>
    <x v="1"/>
  </r>
  <r>
    <x v="98"/>
    <x v="15"/>
    <x v="1"/>
    <n v="7"/>
    <n v="66474"/>
    <n v="465318"/>
    <n v="337295"/>
    <x v="97"/>
    <x v="0"/>
    <x v="0"/>
  </r>
  <r>
    <x v="99"/>
    <x v="8"/>
    <x v="3"/>
    <n v="2"/>
    <n v="118231"/>
    <n v="236462"/>
    <n v="140464"/>
    <x v="98"/>
    <x v="4"/>
    <x v="0"/>
  </r>
  <r>
    <x v="100"/>
    <x v="15"/>
    <x v="2"/>
    <n v="1"/>
    <n v="123784"/>
    <n v="123784"/>
    <n v="85672"/>
    <x v="99"/>
    <x v="2"/>
    <x v="2"/>
  </r>
  <r>
    <x v="101"/>
    <x v="21"/>
    <x v="2"/>
    <n v="5"/>
    <n v="44477"/>
    <n v="222385"/>
    <n v="151005"/>
    <x v="100"/>
    <x v="0"/>
    <x v="0"/>
  </r>
  <r>
    <x v="102"/>
    <x v="21"/>
    <x v="2"/>
    <n v="2"/>
    <n v="34151"/>
    <n v="68302"/>
    <n v="34946"/>
    <x v="101"/>
    <x v="1"/>
    <x v="3"/>
  </r>
  <r>
    <x v="103"/>
    <x v="18"/>
    <x v="2"/>
    <n v="1"/>
    <n v="141515"/>
    <n v="141515"/>
    <n v="106026"/>
    <x v="102"/>
    <x v="2"/>
    <x v="0"/>
  </r>
  <r>
    <x v="104"/>
    <x v="26"/>
    <x v="0"/>
    <n v="7"/>
    <n v="148378"/>
    <n v="1038646"/>
    <n v="542374"/>
    <x v="103"/>
    <x v="2"/>
    <x v="0"/>
  </r>
  <r>
    <x v="105"/>
    <x v="19"/>
    <x v="3"/>
    <n v="6"/>
    <n v="87180"/>
    <n v="523080"/>
    <n v="310728"/>
    <x v="104"/>
    <x v="0"/>
    <x v="4"/>
  </r>
  <r>
    <x v="106"/>
    <x v="3"/>
    <x v="3"/>
    <n v="9"/>
    <n v="15996"/>
    <n v="143964"/>
    <n v="92511"/>
    <x v="105"/>
    <x v="4"/>
    <x v="3"/>
  </r>
  <r>
    <x v="107"/>
    <x v="24"/>
    <x v="1"/>
    <n v="8"/>
    <n v="20635"/>
    <n v="165080"/>
    <n v="129568"/>
    <x v="106"/>
    <x v="2"/>
    <x v="4"/>
  </r>
  <r>
    <x v="108"/>
    <x v="3"/>
    <x v="0"/>
    <n v="10"/>
    <n v="88618"/>
    <n v="886180"/>
    <n v="641410"/>
    <x v="107"/>
    <x v="2"/>
    <x v="0"/>
  </r>
  <r>
    <x v="109"/>
    <x v="0"/>
    <x v="4"/>
    <n v="3"/>
    <n v="85545"/>
    <n v="256635"/>
    <n v="142437"/>
    <x v="108"/>
    <x v="0"/>
    <x v="3"/>
  </r>
  <r>
    <x v="110"/>
    <x v="15"/>
    <x v="4"/>
    <n v="9"/>
    <n v="92645"/>
    <n v="833805"/>
    <n v="568710"/>
    <x v="109"/>
    <x v="1"/>
    <x v="0"/>
  </r>
  <r>
    <x v="111"/>
    <x v="11"/>
    <x v="3"/>
    <n v="1"/>
    <n v="134191"/>
    <n v="134191"/>
    <n v="87887"/>
    <x v="110"/>
    <x v="1"/>
    <x v="1"/>
  </r>
  <r>
    <x v="112"/>
    <x v="3"/>
    <x v="4"/>
    <n v="8"/>
    <n v="102721"/>
    <n v="821768"/>
    <n v="516928"/>
    <x v="111"/>
    <x v="4"/>
    <x v="2"/>
  </r>
  <r>
    <x v="113"/>
    <x v="20"/>
    <x v="2"/>
    <n v="1"/>
    <n v="37048"/>
    <n v="37048"/>
    <n v="25363"/>
    <x v="112"/>
    <x v="2"/>
    <x v="1"/>
  </r>
  <r>
    <x v="114"/>
    <x v="21"/>
    <x v="4"/>
    <n v="5"/>
    <n v="11421"/>
    <n v="57105"/>
    <n v="40330"/>
    <x v="113"/>
    <x v="0"/>
    <x v="2"/>
  </r>
  <r>
    <x v="115"/>
    <x v="14"/>
    <x v="3"/>
    <n v="6"/>
    <n v="112926"/>
    <n v="677556"/>
    <n v="397998"/>
    <x v="114"/>
    <x v="1"/>
    <x v="4"/>
  </r>
  <r>
    <x v="116"/>
    <x v="7"/>
    <x v="4"/>
    <n v="1"/>
    <n v="84957"/>
    <n v="84957"/>
    <n v="61734"/>
    <x v="115"/>
    <x v="1"/>
    <x v="0"/>
  </r>
  <r>
    <x v="117"/>
    <x v="6"/>
    <x v="3"/>
    <n v="8"/>
    <n v="85963"/>
    <n v="687704"/>
    <n v="504520"/>
    <x v="116"/>
    <x v="4"/>
    <x v="2"/>
  </r>
  <r>
    <x v="118"/>
    <x v="5"/>
    <x v="3"/>
    <n v="3"/>
    <n v="43386"/>
    <n v="130158"/>
    <n v="86667"/>
    <x v="117"/>
    <x v="4"/>
    <x v="0"/>
  </r>
  <r>
    <x v="119"/>
    <x v="22"/>
    <x v="0"/>
    <n v="3"/>
    <n v="93203"/>
    <n v="279609"/>
    <n v="202317"/>
    <x v="118"/>
    <x v="2"/>
    <x v="3"/>
  </r>
  <r>
    <x v="120"/>
    <x v="6"/>
    <x v="2"/>
    <n v="4"/>
    <n v="65499"/>
    <n v="261996"/>
    <n v="141884"/>
    <x v="119"/>
    <x v="2"/>
    <x v="3"/>
  </r>
  <r>
    <x v="121"/>
    <x v="13"/>
    <x v="0"/>
    <n v="1"/>
    <n v="96405"/>
    <n v="96405"/>
    <n v="50859"/>
    <x v="120"/>
    <x v="4"/>
    <x v="3"/>
  </r>
  <r>
    <x v="122"/>
    <x v="23"/>
    <x v="3"/>
    <n v="8"/>
    <n v="114832"/>
    <n v="918656"/>
    <n v="697448"/>
    <x v="121"/>
    <x v="0"/>
    <x v="3"/>
  </r>
  <r>
    <x v="123"/>
    <x v="19"/>
    <x v="0"/>
    <n v="5"/>
    <n v="25587"/>
    <n v="127935"/>
    <n v="65835"/>
    <x v="122"/>
    <x v="3"/>
    <x v="4"/>
  </r>
  <r>
    <x v="124"/>
    <x v="23"/>
    <x v="2"/>
    <n v="6"/>
    <n v="109118"/>
    <n v="654708"/>
    <n v="501024"/>
    <x v="123"/>
    <x v="2"/>
    <x v="1"/>
  </r>
  <r>
    <x v="125"/>
    <x v="14"/>
    <x v="1"/>
    <n v="6"/>
    <n v="13025"/>
    <n v="78150"/>
    <n v="47382"/>
    <x v="124"/>
    <x v="3"/>
    <x v="1"/>
  </r>
  <r>
    <x v="126"/>
    <x v="15"/>
    <x v="4"/>
    <n v="3"/>
    <n v="18570"/>
    <n v="55710"/>
    <n v="38499"/>
    <x v="125"/>
    <x v="2"/>
    <x v="1"/>
  </r>
  <r>
    <x v="127"/>
    <x v="1"/>
    <x v="0"/>
    <n v="3"/>
    <n v="100775"/>
    <n v="302325"/>
    <n v="202635"/>
    <x v="126"/>
    <x v="1"/>
    <x v="4"/>
  </r>
  <r>
    <x v="128"/>
    <x v="21"/>
    <x v="0"/>
    <n v="3"/>
    <n v="45728"/>
    <n v="137184"/>
    <n v="92217"/>
    <x v="127"/>
    <x v="1"/>
    <x v="3"/>
  </r>
  <r>
    <x v="129"/>
    <x v="3"/>
    <x v="0"/>
    <n v="9"/>
    <n v="128123"/>
    <n v="1153107"/>
    <n v="763722"/>
    <x v="128"/>
    <x v="1"/>
    <x v="4"/>
  </r>
  <r>
    <x v="130"/>
    <x v="11"/>
    <x v="2"/>
    <n v="9"/>
    <n v="63339"/>
    <n v="570051"/>
    <n v="413604"/>
    <x v="129"/>
    <x v="0"/>
    <x v="4"/>
  </r>
  <r>
    <x v="131"/>
    <x v="4"/>
    <x v="2"/>
    <n v="6"/>
    <n v="137394"/>
    <n v="824364"/>
    <n v="647154"/>
    <x v="130"/>
    <x v="3"/>
    <x v="3"/>
  </r>
  <r>
    <x v="132"/>
    <x v="14"/>
    <x v="1"/>
    <n v="5"/>
    <n v="132985"/>
    <n v="664925"/>
    <n v="380965"/>
    <x v="131"/>
    <x v="0"/>
    <x v="0"/>
  </r>
  <r>
    <x v="133"/>
    <x v="0"/>
    <x v="2"/>
    <n v="4"/>
    <n v="139967"/>
    <n v="559868"/>
    <n v="421352"/>
    <x v="132"/>
    <x v="1"/>
    <x v="1"/>
  </r>
  <r>
    <x v="134"/>
    <x v="22"/>
    <x v="3"/>
    <n v="7"/>
    <n v="89603"/>
    <n v="627221"/>
    <n v="419503"/>
    <x v="133"/>
    <x v="4"/>
    <x v="4"/>
  </r>
  <r>
    <x v="135"/>
    <x v="20"/>
    <x v="4"/>
    <n v="10"/>
    <n v="111046"/>
    <n v="1110460"/>
    <n v="643470"/>
    <x v="134"/>
    <x v="4"/>
    <x v="2"/>
  </r>
  <r>
    <x v="136"/>
    <x v="6"/>
    <x v="2"/>
    <n v="5"/>
    <n v="138186"/>
    <n v="690930"/>
    <n v="381685"/>
    <x v="135"/>
    <x v="1"/>
    <x v="1"/>
  </r>
  <r>
    <x v="137"/>
    <x v="13"/>
    <x v="1"/>
    <n v="6"/>
    <n v="80894"/>
    <n v="485364"/>
    <n v="352578"/>
    <x v="136"/>
    <x v="2"/>
    <x v="3"/>
  </r>
  <r>
    <x v="138"/>
    <x v="26"/>
    <x v="4"/>
    <n v="9"/>
    <n v="56540"/>
    <n v="508860"/>
    <n v="260595"/>
    <x v="137"/>
    <x v="0"/>
    <x v="1"/>
  </r>
  <r>
    <x v="139"/>
    <x v="10"/>
    <x v="4"/>
    <n v="7"/>
    <n v="145241"/>
    <n v="1016687"/>
    <n v="637063"/>
    <x v="138"/>
    <x v="0"/>
    <x v="4"/>
  </r>
  <r>
    <x v="140"/>
    <x v="14"/>
    <x v="0"/>
    <n v="9"/>
    <n v="29408"/>
    <n v="264672"/>
    <n v="205434"/>
    <x v="139"/>
    <x v="0"/>
    <x v="2"/>
  </r>
  <r>
    <x v="141"/>
    <x v="16"/>
    <x v="1"/>
    <n v="6"/>
    <n v="99708"/>
    <n v="598248"/>
    <n v="325368"/>
    <x v="140"/>
    <x v="2"/>
    <x v="2"/>
  </r>
  <r>
    <x v="142"/>
    <x v="10"/>
    <x v="0"/>
    <n v="4"/>
    <n v="31963"/>
    <n v="127852"/>
    <n v="99224"/>
    <x v="141"/>
    <x v="0"/>
    <x v="0"/>
  </r>
  <r>
    <x v="143"/>
    <x v="27"/>
    <x v="0"/>
    <n v="1"/>
    <n v="19069"/>
    <n v="19069"/>
    <n v="12682"/>
    <x v="142"/>
    <x v="0"/>
    <x v="3"/>
  </r>
  <r>
    <x v="144"/>
    <x v="6"/>
    <x v="0"/>
    <n v="2"/>
    <n v="53060"/>
    <n v="106120"/>
    <n v="64578"/>
    <x v="143"/>
    <x v="0"/>
    <x v="3"/>
  </r>
  <r>
    <x v="145"/>
    <x v="3"/>
    <x v="2"/>
    <n v="5"/>
    <n v="114583"/>
    <n v="572915"/>
    <n v="388165"/>
    <x v="144"/>
    <x v="0"/>
    <x v="4"/>
  </r>
  <r>
    <x v="146"/>
    <x v="3"/>
    <x v="2"/>
    <n v="1"/>
    <n v="100622"/>
    <n v="100622"/>
    <n v="52940"/>
    <x v="145"/>
    <x v="2"/>
    <x v="2"/>
  </r>
  <r>
    <x v="147"/>
    <x v="24"/>
    <x v="3"/>
    <n v="6"/>
    <n v="97451"/>
    <n v="584706"/>
    <n v="365334"/>
    <x v="146"/>
    <x v="3"/>
    <x v="0"/>
  </r>
  <r>
    <x v="148"/>
    <x v="16"/>
    <x v="2"/>
    <n v="8"/>
    <n v="15135"/>
    <n v="121080"/>
    <n v="73672"/>
    <x v="147"/>
    <x v="3"/>
    <x v="2"/>
  </r>
  <r>
    <x v="149"/>
    <x v="22"/>
    <x v="0"/>
    <n v="3"/>
    <n v="43724"/>
    <n v="131172"/>
    <n v="85866"/>
    <x v="148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BB84C-8F07-4D28-804B-1BD0A7BFE090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5:B11" firstHeaderRow="1" firstDataRow="1" firstDataCol="1"/>
  <pivotFields count="13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">
        <item h="1" x="3"/>
        <item h="1" x="2"/>
        <item x="1"/>
        <item h="1" x="0"/>
        <item h="1" x="4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сумма продажи млн" fld="11" baseField="0" baseItem="0" numFmtId="165"/>
  </dataFields>
  <formats count="5">
    <format dxfId="7">
      <pivotArea collapsedLevelsAreSubtotals="1" fieldPosition="0">
        <references count="1">
          <reference field="10" count="1">
            <x v="1"/>
          </reference>
        </references>
      </pivotArea>
    </format>
    <format dxfId="6">
      <pivotArea collapsedLevelsAreSubtotals="1" fieldPosition="0">
        <references count="1">
          <reference field="10" count="4">
            <x v="2"/>
            <x v="3"/>
            <x v="4"/>
            <x v="5"/>
          </reference>
        </references>
      </pivotArea>
    </format>
    <format dxfId="5">
      <pivotArea grandRow="1" outline="0" collapsedLevelsAreSubtotals="1" fieldPosition="0"/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104D4C-1C6E-42DD-AA4D-EE8F885B5979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5:B11" firstHeaderRow="1" firstDataRow="1" firstDataCol="1"/>
  <pivotFields count="13">
    <pivotField numFmtId="14"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>
      <items count="150">
        <item x="10"/>
        <item x="76"/>
        <item x="142"/>
        <item x="22"/>
        <item x="57"/>
        <item x="112"/>
        <item x="50"/>
        <item x="16"/>
        <item x="13"/>
        <item x="113"/>
        <item x="79"/>
        <item x="125"/>
        <item x="35"/>
        <item x="55"/>
        <item x="42"/>
        <item x="72"/>
        <item x="31"/>
        <item x="115"/>
        <item x="3"/>
        <item x="93"/>
        <item x="82"/>
        <item x="15"/>
        <item x="74"/>
        <item x="45"/>
        <item x="32"/>
        <item x="141"/>
        <item x="40"/>
        <item x="124"/>
        <item x="85"/>
        <item x="101"/>
        <item x="48"/>
        <item x="102"/>
        <item x="106"/>
        <item x="34"/>
        <item x="37"/>
        <item x="43"/>
        <item x="8"/>
        <item x="99"/>
        <item x="11"/>
        <item x="143"/>
        <item x="47"/>
        <item x="117"/>
        <item x="127"/>
        <item x="24"/>
        <item x="148"/>
        <item x="41"/>
        <item x="120"/>
        <item x="1"/>
        <item x="110"/>
        <item x="2"/>
        <item x="147"/>
        <item x="145"/>
        <item x="39"/>
        <item x="105"/>
        <item x="73"/>
        <item x="53"/>
        <item x="90"/>
        <item x="139"/>
        <item x="122"/>
        <item x="68"/>
        <item x="14"/>
        <item x="78"/>
        <item x="30"/>
        <item x="100"/>
        <item x="28"/>
        <item x="4"/>
        <item x="88"/>
        <item x="118"/>
        <item x="54"/>
        <item x="26"/>
        <item x="6"/>
        <item x="71"/>
        <item x="87"/>
        <item x="21"/>
        <item x="5"/>
        <item x="9"/>
        <item x="75"/>
        <item x="98"/>
        <item x="80"/>
        <item x="52"/>
        <item x="49"/>
        <item x="126"/>
        <item x="70"/>
        <item x="59"/>
        <item x="108"/>
        <item x="81"/>
        <item x="119"/>
        <item x="64"/>
        <item x="62"/>
        <item x="63"/>
        <item x="97"/>
        <item x="136"/>
        <item x="96"/>
        <item x="7"/>
        <item x="132"/>
        <item x="91"/>
        <item x="46"/>
        <item x="95"/>
        <item x="123"/>
        <item x="36"/>
        <item x="129"/>
        <item x="66"/>
        <item x="19"/>
        <item x="84"/>
        <item x="130"/>
        <item x="56"/>
        <item x="38"/>
        <item x="44"/>
        <item x="60"/>
        <item x="116"/>
        <item x="51"/>
        <item x="92"/>
        <item x="144"/>
        <item x="69"/>
        <item x="23"/>
        <item x="94"/>
        <item x="133"/>
        <item x="104"/>
        <item x="146"/>
        <item x="121"/>
        <item x="29"/>
        <item x="77"/>
        <item x="107"/>
        <item x="137"/>
        <item x="18"/>
        <item x="27"/>
        <item x="61"/>
        <item x="109"/>
        <item x="140"/>
        <item x="0"/>
        <item x="114"/>
        <item x="131"/>
        <item x="83"/>
        <item x="111"/>
        <item x="135"/>
        <item x="20"/>
        <item x="89"/>
        <item x="25"/>
        <item x="86"/>
        <item x="12"/>
        <item x="138"/>
        <item x="128"/>
        <item x="17"/>
        <item x="134"/>
        <item x="33"/>
        <item x="103"/>
        <item x="67"/>
        <item x="58"/>
        <item x="65"/>
        <item t="default"/>
      </items>
    </pivotField>
    <pivotField showAll="0">
      <items count="6">
        <item x="1"/>
        <item x="0"/>
        <item x="4"/>
        <item x="2"/>
        <item x="3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прибыль по млн" fld="12" baseField="0" baseItem="0" numFmtId="165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1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8385A-EA62-46F8-AACA-205A9069F918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4:B10" firstHeaderRow="1" firstDataRow="1" firstDataCol="1"/>
  <pivotFields count="13">
    <pivotField numFmtId="14" showAll="0"/>
    <pivotField axis="axisRow" showAll="0" measureFilter="1" sortType="ascending">
      <items count="29">
        <item x="21"/>
        <item x="27"/>
        <item x="19"/>
        <item x="15"/>
        <item x="18"/>
        <item x="1"/>
        <item x="22"/>
        <item x="14"/>
        <item x="3"/>
        <item x="25"/>
        <item x="4"/>
        <item x="16"/>
        <item x="8"/>
        <item x="9"/>
        <item x="17"/>
        <item x="12"/>
        <item x="26"/>
        <item x="7"/>
        <item x="10"/>
        <item x="20"/>
        <item x="11"/>
        <item x="0"/>
        <item x="2"/>
        <item x="24"/>
        <item x="6"/>
        <item x="5"/>
        <item x="23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20"/>
    </i>
    <i>
      <x v="7"/>
    </i>
    <i>
      <x v="21"/>
    </i>
    <i>
      <x v="26"/>
    </i>
    <i>
      <x v="8"/>
    </i>
    <i t="grand">
      <x/>
    </i>
  </rowItems>
  <colItems count="1">
    <i/>
  </colItems>
  <dataFields count="1">
    <dataField name="Сумма по полю Количество" fld="3" baseField="0" baseItem="0" numFmtId="166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1545D-8A0E-4628-B977-CADAB30E3084}" name="Сводная таблица4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4:B10" firstHeaderRow="1" firstDataRow="1" firstDataCol="1"/>
  <pivotFields count="13">
    <pivotField numFmtId="14" showAll="0"/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6">
        <item x="1"/>
        <item x="0"/>
        <item x="4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8"/>
  </rowFields>
  <rowItems count="6">
    <i>
      <x v="1"/>
    </i>
    <i>
      <x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сумма продажи млн" fld="11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DCF78D-530C-4F8C-991E-DB33A27F97FD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B4:C10" firstHeaderRow="1" firstDataRow="1" firstDataCol="1"/>
  <pivotFields count="13">
    <pivotField numFmtId="14" showAll="0"/>
    <pivotField showAll="0"/>
    <pivotField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axis="axisRow" showAll="0" sortType="a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9"/>
  </rowFields>
  <rowItems count="6">
    <i>
      <x v="3"/>
    </i>
    <i>
      <x v="2"/>
    </i>
    <i>
      <x v="1"/>
    </i>
    <i>
      <x v="4"/>
    </i>
    <i>
      <x/>
    </i>
    <i t="grand">
      <x/>
    </i>
  </rowItems>
  <colItems count="1">
    <i/>
  </colItems>
  <dataFields count="1">
    <dataField name="Сумма по полю сумма продажи млн" fld="11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" xr10:uid="{21151743-B431-4E0D-90C4-F75A3F92E53A}" sourceName="Категория">
  <pivotTables>
    <pivotTable tabId="5" name="Сводная таблица4"/>
    <pivotTable tabId="4" name="Сводная таблица3"/>
    <pivotTable tabId="6" name="Сводная таблица5"/>
  </pivotTables>
  <data>
    <tabular pivotCacheId="2133287411">
      <items count="5">
        <i x="3" s="1"/>
        <i x="2" s="1"/>
        <i x="1" s="1"/>
        <i x="0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егион" xr10:uid="{67C74B98-49E4-4F72-8C36-2092C08BFB73}" sourceName="Регион">
  <pivotTables>
    <pivotTable tabId="3" name="Сводная таблица2"/>
    <pivotTable tabId="4" name="Сводная таблица3"/>
    <pivotTable tabId="6" name="Сводная таблица5"/>
  </pivotTables>
  <data>
    <tabular pivotCacheId="2133287411">
      <items count="5">
        <i x="1" s="1"/>
        <i x="0" s="1"/>
        <i x="4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ы" xr10:uid="{36755444-C5A6-4CB6-96A7-EC18E7DE657E}" sourceName="Месяцы">
  <pivotTables>
    <pivotTable tabId="3" name="Сводная таблица2"/>
    <pivotTable tabId="5" name="Сводная таблица4"/>
    <pivotTable tabId="4" name="Сводная таблица3"/>
    <pivotTable tabId="6" name="Сводная таблица5"/>
  </pivotTables>
  <data>
    <tabular pivotCacheId="2133287411">
      <items count="14"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Категория" xr10:uid="{87987E3C-B7C3-4EB7-B309-C4655A1BB451}" cache="Срез_Категория" caption="Категория" style="SlicerStyleLight2" rowHeight="234950"/>
  <slicer name="Регион" xr10:uid="{4FF4EC0C-7734-48FE-A7CC-BF04D0D5B03C}" cache="Срез_Регион" caption="Регион" style="SlicerStyleLight2" rowHeight="234950"/>
  <slicer name="Месяцы" xr10:uid="{6EFB8C93-ED14-4926-82F5-3B3D22A3EB8D}" cache="Срез_Месяцы" caption="Месяцы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3A3DB1-605E-4522-9351-9F33FEF42001}" name="Данные" displayName="Данные" ref="A1:J151" totalsRowShown="0" headerRowDxfId="11" headerRowBorderDxfId="10" tableBorderDxfId="9">
  <autoFilter ref="A1:J151" xr:uid="{76BD1C14-21E6-444E-A2D7-2D8289E89177}"/>
  <sortState xmlns:xlrd2="http://schemas.microsoft.com/office/spreadsheetml/2017/richdata2" ref="A2:J151">
    <sortCondition descending="1" ref="H1:H151"/>
  </sortState>
  <tableColumns count="10">
    <tableColumn id="1" xr3:uid="{F77859C3-0BFB-43DC-8D68-9B975F90B216}" name="Дата" dataDxfId="8"/>
    <tableColumn id="2" xr3:uid="{304D5959-7450-4655-8C98-04E794AB6B32}" name="Товар"/>
    <tableColumn id="3" xr3:uid="{FA6FE12B-5052-4888-95B8-C35B5E4ECD0E}" name="Категория"/>
    <tableColumn id="4" xr3:uid="{D39482E7-D3DC-4B2A-9644-60BA74FB1AF8}" name="Количество"/>
    <tableColumn id="5" xr3:uid="{39D6D9F3-8530-469D-BA9E-0C2583472A97}" name="Цена за единицу"/>
    <tableColumn id="6" xr3:uid="{2FBA959C-6F18-4733-A5A5-E1EB1DE05F84}" name="Сумма продажи"/>
    <tableColumn id="7" xr3:uid="{D548C622-A239-4C7D-B172-593B34A21037}" name="Себестоимость"/>
    <tableColumn id="8" xr3:uid="{740690E8-2816-432E-9C80-4BBDCC07EDAA}" name="Прибыль"/>
    <tableColumn id="9" xr3:uid="{861D8BA1-0659-4EAB-92C6-EBA5E1DA4398}" name="Регион"/>
    <tableColumn id="10" xr3:uid="{AD438EEA-4724-4AAC-B961-8EB2751FEE9B}" name="Менеджер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J151"/>
  <sheetViews>
    <sheetView workbookViewId="0">
      <selection activeCell="E145" sqref="E145"/>
    </sheetView>
  </sheetViews>
  <sheetFormatPr defaultRowHeight="14.4" x14ac:dyDescent="0.3"/>
  <cols>
    <col min="1" max="1" width="18.109375" style="1" bestFit="1" customWidth="1"/>
    <col min="2" max="2" width="24.5546875" bestFit="1" customWidth="1"/>
    <col min="3" max="3" width="16" bestFit="1" customWidth="1"/>
    <col min="4" max="4" width="13" customWidth="1"/>
    <col min="5" max="5" width="17.6640625" customWidth="1"/>
    <col min="6" max="6" width="17.33203125" customWidth="1"/>
    <col min="7" max="7" width="16.21875" customWidth="1"/>
    <col min="8" max="8" width="10.88671875" customWidth="1"/>
    <col min="9" max="9" width="10.6640625" bestFit="1" customWidth="1"/>
    <col min="10" max="10" width="12.44140625" customWidth="1"/>
  </cols>
  <sheetData>
    <row r="1" spans="1:10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>
        <v>45357</v>
      </c>
      <c r="B2" t="s">
        <v>33</v>
      </c>
      <c r="C2" t="s">
        <v>41</v>
      </c>
      <c r="D2">
        <v>9</v>
      </c>
      <c r="E2">
        <v>137569</v>
      </c>
      <c r="F2">
        <v>1238121</v>
      </c>
      <c r="G2">
        <v>619803</v>
      </c>
      <c r="H2">
        <v>618318</v>
      </c>
      <c r="I2" t="s">
        <v>52</v>
      </c>
      <c r="J2" t="s">
        <v>47</v>
      </c>
    </row>
    <row r="3" spans="1:10" x14ac:dyDescent="0.3">
      <c r="A3" s="1">
        <v>45350</v>
      </c>
      <c r="B3" t="s">
        <v>13</v>
      </c>
      <c r="C3" t="s">
        <v>42</v>
      </c>
      <c r="D3">
        <v>9</v>
      </c>
      <c r="E3">
        <v>130320</v>
      </c>
      <c r="F3">
        <v>1172880</v>
      </c>
      <c r="G3">
        <v>632862</v>
      </c>
      <c r="H3">
        <v>540018</v>
      </c>
      <c r="I3" t="s">
        <v>45</v>
      </c>
      <c r="J3" t="s">
        <v>47</v>
      </c>
    </row>
    <row r="4" spans="1:10" x14ac:dyDescent="0.3">
      <c r="A4" s="1">
        <v>45359</v>
      </c>
      <c r="B4" t="s">
        <v>22</v>
      </c>
      <c r="C4" t="s">
        <v>42</v>
      </c>
      <c r="D4">
        <v>8</v>
      </c>
      <c r="E4">
        <v>140736</v>
      </c>
      <c r="F4">
        <v>1125888</v>
      </c>
      <c r="G4">
        <v>614144</v>
      </c>
      <c r="H4">
        <v>511744</v>
      </c>
      <c r="I4" t="s">
        <v>44</v>
      </c>
      <c r="J4" t="s">
        <v>47</v>
      </c>
    </row>
    <row r="5" spans="1:10" x14ac:dyDescent="0.3">
      <c r="A5" s="1">
        <v>45396</v>
      </c>
      <c r="B5" t="s">
        <v>36</v>
      </c>
      <c r="C5" t="s">
        <v>38</v>
      </c>
      <c r="D5">
        <v>7</v>
      </c>
      <c r="E5">
        <v>148378</v>
      </c>
      <c r="F5">
        <v>1038646</v>
      </c>
      <c r="G5">
        <v>542374</v>
      </c>
      <c r="H5">
        <v>496272</v>
      </c>
      <c r="I5" t="s">
        <v>44</v>
      </c>
      <c r="J5" t="s">
        <v>47</v>
      </c>
    </row>
    <row r="6" spans="1:10" x14ac:dyDescent="0.3">
      <c r="A6" s="1">
        <v>45325</v>
      </c>
      <c r="B6" t="s">
        <v>15</v>
      </c>
      <c r="C6" t="s">
        <v>42</v>
      </c>
      <c r="D6">
        <v>10</v>
      </c>
      <c r="E6">
        <v>112056</v>
      </c>
      <c r="F6">
        <v>1120560</v>
      </c>
      <c r="G6">
        <v>652510</v>
      </c>
      <c r="H6">
        <v>468050</v>
      </c>
      <c r="I6" t="s">
        <v>43</v>
      </c>
      <c r="J6" t="s">
        <v>51</v>
      </c>
    </row>
    <row r="7" spans="1:10" x14ac:dyDescent="0.3">
      <c r="A7" s="1">
        <v>45427</v>
      </c>
      <c r="B7" t="s">
        <v>30</v>
      </c>
      <c r="C7" t="s">
        <v>42</v>
      </c>
      <c r="D7">
        <v>10</v>
      </c>
      <c r="E7">
        <v>111046</v>
      </c>
      <c r="F7">
        <v>1110460</v>
      </c>
      <c r="G7">
        <v>643470</v>
      </c>
      <c r="H7">
        <v>466990</v>
      </c>
      <c r="I7" t="s">
        <v>46</v>
      </c>
      <c r="J7" t="s">
        <v>49</v>
      </c>
    </row>
    <row r="8" spans="1:10" x14ac:dyDescent="0.3">
      <c r="A8" s="1">
        <v>45309</v>
      </c>
      <c r="B8" t="s">
        <v>22</v>
      </c>
      <c r="C8" t="s">
        <v>41</v>
      </c>
      <c r="D8">
        <v>8</v>
      </c>
      <c r="E8">
        <v>121114</v>
      </c>
      <c r="F8">
        <v>968912</v>
      </c>
      <c r="G8">
        <v>557744</v>
      </c>
      <c r="H8">
        <v>411168</v>
      </c>
      <c r="I8" t="s">
        <v>45</v>
      </c>
      <c r="J8" t="s">
        <v>47</v>
      </c>
    </row>
    <row r="9" spans="1:10" x14ac:dyDescent="0.3">
      <c r="A9" s="1">
        <v>45421</v>
      </c>
      <c r="B9" t="s">
        <v>13</v>
      </c>
      <c r="C9" t="s">
        <v>38</v>
      </c>
      <c r="D9">
        <v>9</v>
      </c>
      <c r="E9">
        <v>128123</v>
      </c>
      <c r="F9">
        <v>1153107</v>
      </c>
      <c r="G9">
        <v>763722</v>
      </c>
      <c r="H9">
        <v>389385</v>
      </c>
      <c r="I9" t="s">
        <v>43</v>
      </c>
      <c r="J9" t="s">
        <v>51</v>
      </c>
    </row>
    <row r="10" spans="1:10" x14ac:dyDescent="0.3">
      <c r="A10" s="1">
        <v>45431</v>
      </c>
      <c r="B10" t="s">
        <v>20</v>
      </c>
      <c r="C10" t="s">
        <v>42</v>
      </c>
      <c r="D10">
        <v>7</v>
      </c>
      <c r="E10">
        <v>145241</v>
      </c>
      <c r="F10">
        <v>1016687</v>
      </c>
      <c r="G10">
        <v>637063</v>
      </c>
      <c r="H10">
        <v>379624</v>
      </c>
      <c r="I10" t="s">
        <v>52</v>
      </c>
      <c r="J10" t="s">
        <v>51</v>
      </c>
    </row>
    <row r="11" spans="1:10" x14ac:dyDescent="0.3">
      <c r="A11" s="1">
        <v>45304</v>
      </c>
      <c r="B11" t="s">
        <v>17</v>
      </c>
      <c r="C11" t="s">
        <v>42</v>
      </c>
      <c r="D11">
        <v>10</v>
      </c>
      <c r="E11">
        <v>128977</v>
      </c>
      <c r="F11">
        <v>1289770</v>
      </c>
      <c r="G11">
        <v>929150</v>
      </c>
      <c r="H11">
        <v>360620</v>
      </c>
      <c r="I11" t="s">
        <v>46</v>
      </c>
      <c r="J11" t="s">
        <v>51</v>
      </c>
    </row>
    <row r="12" spans="1:10" x14ac:dyDescent="0.3">
      <c r="A12" s="1">
        <v>45379</v>
      </c>
      <c r="B12" t="s">
        <v>14</v>
      </c>
      <c r="C12" t="s">
        <v>42</v>
      </c>
      <c r="D12">
        <v>6</v>
      </c>
      <c r="E12">
        <v>116476</v>
      </c>
      <c r="F12">
        <v>698856</v>
      </c>
      <c r="G12">
        <v>361818</v>
      </c>
      <c r="H12">
        <v>337038</v>
      </c>
      <c r="I12" t="s">
        <v>46</v>
      </c>
      <c r="J12" t="s">
        <v>51</v>
      </c>
    </row>
    <row r="13" spans="1:10" x14ac:dyDescent="0.3">
      <c r="A13" s="1">
        <v>45317</v>
      </c>
      <c r="B13" t="s">
        <v>27</v>
      </c>
      <c r="C13" t="s">
        <v>42</v>
      </c>
      <c r="D13">
        <v>8</v>
      </c>
      <c r="E13">
        <v>136254</v>
      </c>
      <c r="F13">
        <v>1090032</v>
      </c>
      <c r="G13">
        <v>769704</v>
      </c>
      <c r="H13">
        <v>320328</v>
      </c>
      <c r="I13" t="s">
        <v>44</v>
      </c>
      <c r="J13" t="s">
        <v>48</v>
      </c>
    </row>
    <row r="14" spans="1:10" x14ac:dyDescent="0.3">
      <c r="A14" s="1">
        <v>45382</v>
      </c>
      <c r="B14" t="s">
        <v>15</v>
      </c>
      <c r="C14" t="s">
        <v>41</v>
      </c>
      <c r="D14">
        <v>6</v>
      </c>
      <c r="E14">
        <v>149107</v>
      </c>
      <c r="F14">
        <v>894642</v>
      </c>
      <c r="G14">
        <v>577188</v>
      </c>
      <c r="H14">
        <v>317454</v>
      </c>
      <c r="I14" t="s">
        <v>45</v>
      </c>
      <c r="J14" t="s">
        <v>47</v>
      </c>
    </row>
    <row r="15" spans="1:10" x14ac:dyDescent="0.3">
      <c r="A15" s="1">
        <v>45312</v>
      </c>
      <c r="B15" t="s">
        <v>10</v>
      </c>
      <c r="C15" t="s">
        <v>39</v>
      </c>
      <c r="D15">
        <v>7</v>
      </c>
      <c r="E15">
        <v>103832</v>
      </c>
      <c r="F15">
        <v>726824</v>
      </c>
      <c r="G15">
        <v>416934</v>
      </c>
      <c r="H15">
        <v>309890</v>
      </c>
      <c r="I15" t="s">
        <v>43</v>
      </c>
      <c r="J15" t="s">
        <v>51</v>
      </c>
    </row>
    <row r="16" spans="1:10" x14ac:dyDescent="0.3">
      <c r="A16" s="1">
        <v>45428</v>
      </c>
      <c r="B16" t="s">
        <v>16</v>
      </c>
      <c r="C16" t="s">
        <v>40</v>
      </c>
      <c r="D16">
        <v>5</v>
      </c>
      <c r="E16">
        <v>138186</v>
      </c>
      <c r="F16">
        <v>690930</v>
      </c>
      <c r="G16">
        <v>381685</v>
      </c>
      <c r="H16">
        <v>309245</v>
      </c>
      <c r="I16" t="s">
        <v>43</v>
      </c>
      <c r="J16" t="s">
        <v>48</v>
      </c>
    </row>
    <row r="17" spans="1:10" x14ac:dyDescent="0.3">
      <c r="A17" s="1">
        <v>45404</v>
      </c>
      <c r="B17" t="s">
        <v>13</v>
      </c>
      <c r="C17" t="s">
        <v>42</v>
      </c>
      <c r="D17">
        <v>8</v>
      </c>
      <c r="E17">
        <v>102721</v>
      </c>
      <c r="F17">
        <v>821768</v>
      </c>
      <c r="G17">
        <v>516928</v>
      </c>
      <c r="H17">
        <v>304840</v>
      </c>
      <c r="I17" t="s">
        <v>46</v>
      </c>
      <c r="J17" t="s">
        <v>49</v>
      </c>
    </row>
    <row r="18" spans="1:10" x14ac:dyDescent="0.3">
      <c r="A18" s="1">
        <v>45376</v>
      </c>
      <c r="B18" t="s">
        <v>10</v>
      </c>
      <c r="C18" t="s">
        <v>39</v>
      </c>
      <c r="D18">
        <v>8</v>
      </c>
      <c r="E18">
        <v>99309</v>
      </c>
      <c r="F18">
        <v>794472</v>
      </c>
      <c r="G18">
        <v>509488</v>
      </c>
      <c r="H18">
        <v>284984</v>
      </c>
      <c r="I18" t="s">
        <v>43</v>
      </c>
      <c r="J18" t="s">
        <v>50</v>
      </c>
    </row>
    <row r="19" spans="1:10" x14ac:dyDescent="0.3">
      <c r="A19" s="1">
        <v>45424</v>
      </c>
      <c r="B19" t="s">
        <v>24</v>
      </c>
      <c r="C19" t="s">
        <v>39</v>
      </c>
      <c r="D19">
        <v>5</v>
      </c>
      <c r="E19">
        <v>132985</v>
      </c>
      <c r="F19">
        <v>664925</v>
      </c>
      <c r="G19">
        <v>380965</v>
      </c>
      <c r="H19">
        <v>283960</v>
      </c>
      <c r="I19" t="s">
        <v>52</v>
      </c>
      <c r="J19" t="s">
        <v>47</v>
      </c>
    </row>
    <row r="20" spans="1:10" x14ac:dyDescent="0.3">
      <c r="A20" s="1">
        <v>45407</v>
      </c>
      <c r="B20" t="s">
        <v>24</v>
      </c>
      <c r="C20" t="s">
        <v>41</v>
      </c>
      <c r="D20">
        <v>6</v>
      </c>
      <c r="E20">
        <v>112926</v>
      </c>
      <c r="F20">
        <v>677556</v>
      </c>
      <c r="G20">
        <v>397998</v>
      </c>
      <c r="H20">
        <v>279558</v>
      </c>
      <c r="I20" t="s">
        <v>43</v>
      </c>
      <c r="J20" t="s">
        <v>51</v>
      </c>
    </row>
    <row r="21" spans="1:10" x14ac:dyDescent="0.3">
      <c r="A21" s="1">
        <v>45292</v>
      </c>
      <c r="B21" t="s">
        <v>10</v>
      </c>
      <c r="C21" t="s">
        <v>38</v>
      </c>
      <c r="D21">
        <v>7</v>
      </c>
      <c r="E21">
        <v>80755</v>
      </c>
      <c r="F21">
        <v>565285</v>
      </c>
      <c r="G21">
        <v>288855</v>
      </c>
      <c r="H21">
        <v>276430</v>
      </c>
      <c r="I21" t="s">
        <v>52</v>
      </c>
      <c r="J21" t="s">
        <v>47</v>
      </c>
    </row>
    <row r="22" spans="1:10" x14ac:dyDescent="0.3">
      <c r="A22" s="1">
        <v>45433</v>
      </c>
      <c r="B22" t="s">
        <v>26</v>
      </c>
      <c r="C22" t="s">
        <v>39</v>
      </c>
      <c r="D22">
        <v>6</v>
      </c>
      <c r="E22">
        <v>99708</v>
      </c>
      <c r="F22">
        <v>598248</v>
      </c>
      <c r="G22">
        <v>325368</v>
      </c>
      <c r="H22">
        <v>272880</v>
      </c>
      <c r="I22" t="s">
        <v>44</v>
      </c>
      <c r="J22" t="s">
        <v>49</v>
      </c>
    </row>
    <row r="23" spans="1:10" x14ac:dyDescent="0.3">
      <c r="A23" s="1">
        <v>45402</v>
      </c>
      <c r="B23" t="s">
        <v>25</v>
      </c>
      <c r="C23" t="s">
        <v>42</v>
      </c>
      <c r="D23">
        <v>9</v>
      </c>
      <c r="E23">
        <v>92645</v>
      </c>
      <c r="F23">
        <v>833805</v>
      </c>
      <c r="G23">
        <v>568710</v>
      </c>
      <c r="H23">
        <v>265095</v>
      </c>
      <c r="I23" t="s">
        <v>43</v>
      </c>
      <c r="J23" t="s">
        <v>47</v>
      </c>
    </row>
    <row r="24" spans="1:10" x14ac:dyDescent="0.3">
      <c r="A24" s="1">
        <v>45353</v>
      </c>
      <c r="B24" t="s">
        <v>24</v>
      </c>
      <c r="C24" t="s">
        <v>39</v>
      </c>
      <c r="D24">
        <v>5</v>
      </c>
      <c r="E24">
        <v>116571</v>
      </c>
      <c r="F24">
        <v>582855</v>
      </c>
      <c r="G24">
        <v>322850</v>
      </c>
      <c r="H24">
        <v>260005</v>
      </c>
      <c r="I24" t="s">
        <v>43</v>
      </c>
      <c r="J24" t="s">
        <v>50</v>
      </c>
    </row>
    <row r="25" spans="1:10" x14ac:dyDescent="0.3">
      <c r="A25" s="1">
        <v>45319</v>
      </c>
      <c r="B25" t="s">
        <v>22</v>
      </c>
      <c r="C25" t="s">
        <v>40</v>
      </c>
      <c r="D25">
        <v>7</v>
      </c>
      <c r="E25">
        <v>128074</v>
      </c>
      <c r="F25">
        <v>896518</v>
      </c>
      <c r="G25">
        <v>640234</v>
      </c>
      <c r="H25">
        <v>256284</v>
      </c>
      <c r="I25" t="s">
        <v>43</v>
      </c>
      <c r="J25" t="s">
        <v>50</v>
      </c>
    </row>
    <row r="26" spans="1:10" x14ac:dyDescent="0.3">
      <c r="A26" s="1">
        <v>45310</v>
      </c>
      <c r="B26" t="s">
        <v>23</v>
      </c>
      <c r="C26" t="s">
        <v>42</v>
      </c>
      <c r="D26">
        <v>7</v>
      </c>
      <c r="E26">
        <v>138001</v>
      </c>
      <c r="F26">
        <v>966007</v>
      </c>
      <c r="G26">
        <v>714861</v>
      </c>
      <c r="H26">
        <v>251146</v>
      </c>
      <c r="I26" t="s">
        <v>46</v>
      </c>
      <c r="J26" t="s">
        <v>51</v>
      </c>
    </row>
    <row r="27" spans="1:10" x14ac:dyDescent="0.3">
      <c r="A27" s="1">
        <v>45430</v>
      </c>
      <c r="B27" t="s">
        <v>36</v>
      </c>
      <c r="C27" t="s">
        <v>42</v>
      </c>
      <c r="D27">
        <v>9</v>
      </c>
      <c r="E27">
        <v>56540</v>
      </c>
      <c r="F27">
        <v>508860</v>
      </c>
      <c r="G27">
        <v>260595</v>
      </c>
      <c r="H27">
        <v>248265</v>
      </c>
      <c r="I27" t="s">
        <v>52</v>
      </c>
      <c r="J27" t="s">
        <v>48</v>
      </c>
    </row>
    <row r="28" spans="1:10" x14ac:dyDescent="0.3">
      <c r="A28" s="1">
        <v>45400</v>
      </c>
      <c r="B28" t="s">
        <v>13</v>
      </c>
      <c r="C28" t="s">
        <v>38</v>
      </c>
      <c r="D28">
        <v>10</v>
      </c>
      <c r="E28">
        <v>88618</v>
      </c>
      <c r="F28">
        <v>886180</v>
      </c>
      <c r="G28">
        <v>641410</v>
      </c>
      <c r="H28">
        <v>244770</v>
      </c>
      <c r="I28" t="s">
        <v>44</v>
      </c>
      <c r="J28" t="s">
        <v>47</v>
      </c>
    </row>
    <row r="29" spans="1:10" x14ac:dyDescent="0.3">
      <c r="A29" s="1">
        <v>45370</v>
      </c>
      <c r="B29" t="s">
        <v>35</v>
      </c>
      <c r="C29" t="s">
        <v>38</v>
      </c>
      <c r="D29">
        <v>8</v>
      </c>
      <c r="E29">
        <v>97025</v>
      </c>
      <c r="F29">
        <v>776200</v>
      </c>
      <c r="G29">
        <v>549704</v>
      </c>
      <c r="H29">
        <v>226496</v>
      </c>
      <c r="I29" t="s">
        <v>52</v>
      </c>
      <c r="J29" t="s">
        <v>50</v>
      </c>
    </row>
    <row r="30" spans="1:10" x14ac:dyDescent="0.3">
      <c r="A30" s="1">
        <v>45321</v>
      </c>
      <c r="B30" t="s">
        <v>12</v>
      </c>
      <c r="C30" t="s">
        <v>39</v>
      </c>
      <c r="D30">
        <v>5</v>
      </c>
      <c r="E30">
        <v>144799</v>
      </c>
      <c r="F30">
        <v>723995</v>
      </c>
      <c r="G30">
        <v>499890</v>
      </c>
      <c r="H30">
        <v>224105</v>
      </c>
      <c r="I30" t="s">
        <v>45</v>
      </c>
      <c r="J30" t="s">
        <v>49</v>
      </c>
    </row>
    <row r="31" spans="1:10" x14ac:dyDescent="0.3">
      <c r="A31" s="1">
        <v>45414</v>
      </c>
      <c r="B31" t="s">
        <v>33</v>
      </c>
      <c r="C31" t="s">
        <v>41</v>
      </c>
      <c r="D31">
        <v>8</v>
      </c>
      <c r="E31">
        <v>114832</v>
      </c>
      <c r="F31">
        <v>918656</v>
      </c>
      <c r="G31">
        <v>697448</v>
      </c>
      <c r="H31">
        <v>221208</v>
      </c>
      <c r="I31" t="s">
        <v>52</v>
      </c>
      <c r="J31" t="s">
        <v>50</v>
      </c>
    </row>
    <row r="32" spans="1:10" x14ac:dyDescent="0.3">
      <c r="A32" s="1">
        <v>45439</v>
      </c>
      <c r="B32" t="s">
        <v>34</v>
      </c>
      <c r="C32" t="s">
        <v>41</v>
      </c>
      <c r="D32">
        <v>6</v>
      </c>
      <c r="E32">
        <v>97451</v>
      </c>
      <c r="F32">
        <v>584706</v>
      </c>
      <c r="G32">
        <v>365334</v>
      </c>
      <c r="H32">
        <v>219372</v>
      </c>
      <c r="I32" t="s">
        <v>45</v>
      </c>
      <c r="J32" t="s">
        <v>47</v>
      </c>
    </row>
    <row r="33" spans="1:10" x14ac:dyDescent="0.3">
      <c r="A33" s="1">
        <v>45397</v>
      </c>
      <c r="B33" t="s">
        <v>29</v>
      </c>
      <c r="C33" t="s">
        <v>41</v>
      </c>
      <c r="D33">
        <v>6</v>
      </c>
      <c r="E33">
        <v>87180</v>
      </c>
      <c r="F33">
        <v>523080</v>
      </c>
      <c r="G33">
        <v>310728</v>
      </c>
      <c r="H33">
        <v>212352</v>
      </c>
      <c r="I33" t="s">
        <v>52</v>
      </c>
      <c r="J33" t="s">
        <v>51</v>
      </c>
    </row>
    <row r="34" spans="1:10" x14ac:dyDescent="0.3">
      <c r="A34" s="1">
        <v>45426</v>
      </c>
      <c r="B34" t="s">
        <v>32</v>
      </c>
      <c r="C34" t="s">
        <v>41</v>
      </c>
      <c r="D34">
        <v>7</v>
      </c>
      <c r="E34">
        <v>89603</v>
      </c>
      <c r="F34">
        <v>627221</v>
      </c>
      <c r="G34">
        <v>419503</v>
      </c>
      <c r="H34">
        <v>207718</v>
      </c>
      <c r="I34" t="s">
        <v>46</v>
      </c>
      <c r="J34" t="s">
        <v>51</v>
      </c>
    </row>
    <row r="35" spans="1:10" x14ac:dyDescent="0.3">
      <c r="A35" s="1">
        <v>45387</v>
      </c>
      <c r="B35" t="s">
        <v>12</v>
      </c>
      <c r="C35" t="s">
        <v>38</v>
      </c>
      <c r="D35">
        <v>5</v>
      </c>
      <c r="E35">
        <v>84483</v>
      </c>
      <c r="F35">
        <v>422415</v>
      </c>
      <c r="G35">
        <v>228540</v>
      </c>
      <c r="H35">
        <v>193875</v>
      </c>
      <c r="I35" t="s">
        <v>45</v>
      </c>
      <c r="J35" t="s">
        <v>47</v>
      </c>
    </row>
    <row r="36" spans="1:10" x14ac:dyDescent="0.3">
      <c r="A36" s="1">
        <v>45315</v>
      </c>
      <c r="B36" t="s">
        <v>25</v>
      </c>
      <c r="C36" t="s">
        <v>38</v>
      </c>
      <c r="D36">
        <v>5</v>
      </c>
      <c r="E36">
        <v>130263</v>
      </c>
      <c r="F36">
        <v>651315</v>
      </c>
      <c r="G36">
        <v>457725</v>
      </c>
      <c r="H36">
        <v>193590</v>
      </c>
      <c r="I36" t="s">
        <v>45</v>
      </c>
      <c r="J36" t="s">
        <v>49</v>
      </c>
    </row>
    <row r="37" spans="1:10" x14ac:dyDescent="0.3">
      <c r="A37" s="1">
        <v>45361</v>
      </c>
      <c r="B37" t="s">
        <v>28</v>
      </c>
      <c r="C37" t="s">
        <v>39</v>
      </c>
      <c r="D37">
        <v>9</v>
      </c>
      <c r="E37">
        <v>67384</v>
      </c>
      <c r="F37">
        <v>606456</v>
      </c>
      <c r="G37">
        <v>421533</v>
      </c>
      <c r="H37">
        <v>184923</v>
      </c>
      <c r="I37" t="s">
        <v>46</v>
      </c>
      <c r="J37" t="s">
        <v>49</v>
      </c>
    </row>
    <row r="38" spans="1:10" x14ac:dyDescent="0.3">
      <c r="A38" s="1">
        <v>45437</v>
      </c>
      <c r="B38" t="s">
        <v>13</v>
      </c>
      <c r="C38" t="s">
        <v>40</v>
      </c>
      <c r="D38">
        <v>5</v>
      </c>
      <c r="E38">
        <v>114583</v>
      </c>
      <c r="F38">
        <v>572915</v>
      </c>
      <c r="G38">
        <v>388165</v>
      </c>
      <c r="H38">
        <v>184750</v>
      </c>
      <c r="I38" t="s">
        <v>52</v>
      </c>
      <c r="J38" t="s">
        <v>51</v>
      </c>
    </row>
    <row r="39" spans="1:10" x14ac:dyDescent="0.3">
      <c r="A39" s="1">
        <v>45385</v>
      </c>
      <c r="B39" t="s">
        <v>21</v>
      </c>
      <c r="C39" t="s">
        <v>41</v>
      </c>
      <c r="D39">
        <v>8</v>
      </c>
      <c r="E39">
        <v>60443</v>
      </c>
      <c r="F39">
        <v>483544</v>
      </c>
      <c r="G39">
        <v>298840</v>
      </c>
      <c r="H39">
        <v>184704</v>
      </c>
      <c r="I39" t="s">
        <v>44</v>
      </c>
      <c r="J39" t="s">
        <v>48</v>
      </c>
    </row>
    <row r="40" spans="1:10" x14ac:dyDescent="0.3">
      <c r="A40" s="1">
        <v>45343</v>
      </c>
      <c r="B40" t="s">
        <v>25</v>
      </c>
      <c r="C40" t="s">
        <v>41</v>
      </c>
      <c r="D40">
        <v>7</v>
      </c>
      <c r="E40">
        <v>63241</v>
      </c>
      <c r="F40">
        <v>442687</v>
      </c>
      <c r="G40">
        <v>258440</v>
      </c>
      <c r="H40">
        <v>184247</v>
      </c>
      <c r="I40" t="s">
        <v>45</v>
      </c>
      <c r="J40" t="s">
        <v>47</v>
      </c>
    </row>
    <row r="41" spans="1:10" x14ac:dyDescent="0.3">
      <c r="A41" s="1">
        <v>45409</v>
      </c>
      <c r="B41" t="s">
        <v>16</v>
      </c>
      <c r="C41" t="s">
        <v>41</v>
      </c>
      <c r="D41">
        <v>8</v>
      </c>
      <c r="E41">
        <v>85963</v>
      </c>
      <c r="F41">
        <v>687704</v>
      </c>
      <c r="G41">
        <v>504520</v>
      </c>
      <c r="H41">
        <v>183184</v>
      </c>
      <c r="I41" t="s">
        <v>46</v>
      </c>
      <c r="J41" t="s">
        <v>49</v>
      </c>
    </row>
    <row r="42" spans="1:10" x14ac:dyDescent="0.3">
      <c r="A42" s="1">
        <v>45352</v>
      </c>
      <c r="B42" t="s">
        <v>21</v>
      </c>
      <c r="C42" t="s">
        <v>39</v>
      </c>
      <c r="D42">
        <v>6</v>
      </c>
      <c r="E42">
        <v>71926</v>
      </c>
      <c r="F42">
        <v>431556</v>
      </c>
      <c r="G42">
        <v>250326</v>
      </c>
      <c r="H42">
        <v>181230</v>
      </c>
      <c r="I42" t="s">
        <v>52</v>
      </c>
      <c r="J42" t="s">
        <v>49</v>
      </c>
    </row>
    <row r="43" spans="1:10" x14ac:dyDescent="0.3">
      <c r="A43" s="1">
        <v>45336</v>
      </c>
      <c r="B43" t="s">
        <v>33</v>
      </c>
      <c r="C43" t="s">
        <v>39</v>
      </c>
      <c r="D43">
        <v>7</v>
      </c>
      <c r="E43">
        <v>88006</v>
      </c>
      <c r="F43">
        <v>616042</v>
      </c>
      <c r="G43">
        <v>435169</v>
      </c>
      <c r="H43">
        <v>180873</v>
      </c>
      <c r="I43" t="s">
        <v>52</v>
      </c>
      <c r="J43" t="s">
        <v>51</v>
      </c>
    </row>
    <row r="44" spans="1:10" x14ac:dyDescent="0.3">
      <c r="A44" s="1">
        <v>45330</v>
      </c>
      <c r="B44" t="s">
        <v>29</v>
      </c>
      <c r="C44" t="s">
        <v>42</v>
      </c>
      <c r="D44">
        <v>8</v>
      </c>
      <c r="E44">
        <v>87703</v>
      </c>
      <c r="F44">
        <v>701624</v>
      </c>
      <c r="G44">
        <v>522824</v>
      </c>
      <c r="H44">
        <v>178800</v>
      </c>
      <c r="I44" t="s">
        <v>52</v>
      </c>
      <c r="J44" t="s">
        <v>49</v>
      </c>
    </row>
    <row r="45" spans="1:10" x14ac:dyDescent="0.3">
      <c r="A45" s="1">
        <v>45348</v>
      </c>
      <c r="B45" t="s">
        <v>18</v>
      </c>
      <c r="C45" t="s">
        <v>41</v>
      </c>
      <c r="D45">
        <v>5</v>
      </c>
      <c r="E45">
        <v>100665</v>
      </c>
      <c r="F45">
        <v>503325</v>
      </c>
      <c r="G45">
        <v>326085</v>
      </c>
      <c r="H45">
        <v>177240</v>
      </c>
      <c r="I45" t="s">
        <v>43</v>
      </c>
      <c r="J45" t="s">
        <v>50</v>
      </c>
    </row>
    <row r="46" spans="1:10" x14ac:dyDescent="0.3">
      <c r="A46" s="1">
        <v>45423</v>
      </c>
      <c r="B46" t="s">
        <v>14</v>
      </c>
      <c r="C46" t="s">
        <v>40</v>
      </c>
      <c r="D46">
        <v>6</v>
      </c>
      <c r="E46">
        <v>137394</v>
      </c>
      <c r="F46">
        <v>824364</v>
      </c>
      <c r="G46">
        <v>647154</v>
      </c>
      <c r="H46">
        <v>177210</v>
      </c>
      <c r="I46" t="s">
        <v>45</v>
      </c>
      <c r="J46" t="s">
        <v>50</v>
      </c>
    </row>
    <row r="47" spans="1:10" x14ac:dyDescent="0.3">
      <c r="A47" s="1">
        <v>45377</v>
      </c>
      <c r="B47" t="s">
        <v>33</v>
      </c>
      <c r="C47" t="s">
        <v>39</v>
      </c>
      <c r="D47">
        <v>10</v>
      </c>
      <c r="E47">
        <v>69163</v>
      </c>
      <c r="F47">
        <v>691630</v>
      </c>
      <c r="G47">
        <v>517190</v>
      </c>
      <c r="H47">
        <v>174440</v>
      </c>
      <c r="I47" t="s">
        <v>52</v>
      </c>
      <c r="J47" t="s">
        <v>49</v>
      </c>
    </row>
    <row r="48" spans="1:10" x14ac:dyDescent="0.3">
      <c r="A48" s="1">
        <v>45311</v>
      </c>
      <c r="B48" t="s">
        <v>24</v>
      </c>
      <c r="C48" t="s">
        <v>41</v>
      </c>
      <c r="D48">
        <v>7</v>
      </c>
      <c r="E48">
        <v>82440</v>
      </c>
      <c r="F48">
        <v>577080</v>
      </c>
      <c r="G48">
        <v>413203</v>
      </c>
      <c r="H48">
        <v>163877</v>
      </c>
      <c r="I48" t="s">
        <v>52</v>
      </c>
      <c r="J48" t="s">
        <v>47</v>
      </c>
    </row>
    <row r="49" spans="1:10" x14ac:dyDescent="0.3">
      <c r="A49" s="1">
        <v>45358</v>
      </c>
      <c r="B49" t="s">
        <v>35</v>
      </c>
      <c r="C49" t="s">
        <v>41</v>
      </c>
      <c r="D49">
        <v>8</v>
      </c>
      <c r="E49">
        <v>49952</v>
      </c>
      <c r="F49">
        <v>399616</v>
      </c>
      <c r="G49">
        <v>240640</v>
      </c>
      <c r="H49">
        <v>158976</v>
      </c>
      <c r="I49" t="s">
        <v>46</v>
      </c>
      <c r="J49" t="s">
        <v>47</v>
      </c>
    </row>
    <row r="50" spans="1:10" x14ac:dyDescent="0.3">
      <c r="A50" s="1">
        <v>45422</v>
      </c>
      <c r="B50" t="s">
        <v>21</v>
      </c>
      <c r="C50" t="s">
        <v>40</v>
      </c>
      <c r="D50">
        <v>9</v>
      </c>
      <c r="E50">
        <v>63339</v>
      </c>
      <c r="F50">
        <v>570051</v>
      </c>
      <c r="G50">
        <v>413604</v>
      </c>
      <c r="H50">
        <v>156447</v>
      </c>
      <c r="I50" t="s">
        <v>52</v>
      </c>
      <c r="J50" t="s">
        <v>51</v>
      </c>
    </row>
    <row r="51" spans="1:10" x14ac:dyDescent="0.3">
      <c r="A51" s="1">
        <v>45328</v>
      </c>
      <c r="B51" t="s">
        <v>27</v>
      </c>
      <c r="C51" t="s">
        <v>38</v>
      </c>
      <c r="D51">
        <v>7</v>
      </c>
      <c r="E51">
        <v>82942</v>
      </c>
      <c r="F51">
        <v>580594</v>
      </c>
      <c r="G51">
        <v>425110</v>
      </c>
      <c r="H51">
        <v>155484</v>
      </c>
      <c r="I51" t="s">
        <v>43</v>
      </c>
      <c r="J51" t="s">
        <v>50</v>
      </c>
    </row>
    <row r="52" spans="1:10" x14ac:dyDescent="0.3">
      <c r="A52" s="1">
        <v>45416</v>
      </c>
      <c r="B52" t="s">
        <v>33</v>
      </c>
      <c r="C52" t="s">
        <v>40</v>
      </c>
      <c r="D52">
        <v>6</v>
      </c>
      <c r="E52">
        <v>109118</v>
      </c>
      <c r="F52">
        <v>654708</v>
      </c>
      <c r="G52">
        <v>501024</v>
      </c>
      <c r="H52">
        <v>153684</v>
      </c>
      <c r="I52" t="s">
        <v>44</v>
      </c>
      <c r="J52" t="s">
        <v>48</v>
      </c>
    </row>
    <row r="53" spans="1:10" x14ac:dyDescent="0.3">
      <c r="A53" s="1">
        <v>45388</v>
      </c>
      <c r="B53" t="s">
        <v>21</v>
      </c>
      <c r="C53" t="s">
        <v>39</v>
      </c>
      <c r="D53">
        <v>7</v>
      </c>
      <c r="E53">
        <v>59371</v>
      </c>
      <c r="F53">
        <v>415597</v>
      </c>
      <c r="G53">
        <v>267078</v>
      </c>
      <c r="H53">
        <v>148519</v>
      </c>
      <c r="I53" t="s">
        <v>46</v>
      </c>
      <c r="J53" t="s">
        <v>51</v>
      </c>
    </row>
    <row r="54" spans="1:10" x14ac:dyDescent="0.3">
      <c r="A54" s="1">
        <v>45338</v>
      </c>
      <c r="B54" t="s">
        <v>12</v>
      </c>
      <c r="C54" t="s">
        <v>39</v>
      </c>
      <c r="D54">
        <v>5</v>
      </c>
      <c r="E54">
        <v>122045</v>
      </c>
      <c r="F54">
        <v>610225</v>
      </c>
      <c r="G54">
        <v>461990</v>
      </c>
      <c r="H54">
        <v>148235</v>
      </c>
      <c r="I54" t="s">
        <v>52</v>
      </c>
      <c r="J54" t="s">
        <v>48</v>
      </c>
    </row>
    <row r="55" spans="1:10" x14ac:dyDescent="0.3">
      <c r="A55" s="1">
        <v>45384</v>
      </c>
      <c r="B55" t="s">
        <v>13</v>
      </c>
      <c r="C55" t="s">
        <v>38</v>
      </c>
      <c r="D55">
        <v>9</v>
      </c>
      <c r="E55">
        <v>39773</v>
      </c>
      <c r="F55">
        <v>357957</v>
      </c>
      <c r="G55">
        <v>217332</v>
      </c>
      <c r="H55">
        <v>140625</v>
      </c>
      <c r="I55" t="s">
        <v>52</v>
      </c>
      <c r="J55" t="s">
        <v>50</v>
      </c>
    </row>
    <row r="56" spans="1:10" x14ac:dyDescent="0.3">
      <c r="A56" s="1">
        <v>45425</v>
      </c>
      <c r="B56" t="s">
        <v>10</v>
      </c>
      <c r="C56" t="s">
        <v>40</v>
      </c>
      <c r="D56">
        <v>4</v>
      </c>
      <c r="E56">
        <v>139967</v>
      </c>
      <c r="F56">
        <v>559868</v>
      </c>
      <c r="G56">
        <v>421352</v>
      </c>
      <c r="H56">
        <v>138516</v>
      </c>
      <c r="I56" t="s">
        <v>43</v>
      </c>
      <c r="J56" t="s">
        <v>48</v>
      </c>
    </row>
    <row r="57" spans="1:10" x14ac:dyDescent="0.3">
      <c r="A57" s="1">
        <v>45299</v>
      </c>
      <c r="B57" t="s">
        <v>16</v>
      </c>
      <c r="C57" t="s">
        <v>40</v>
      </c>
      <c r="D57">
        <v>5</v>
      </c>
      <c r="E57">
        <v>55839</v>
      </c>
      <c r="F57">
        <v>279195</v>
      </c>
      <c r="G57">
        <v>141055</v>
      </c>
      <c r="H57">
        <v>138140</v>
      </c>
      <c r="I57" t="s">
        <v>43</v>
      </c>
      <c r="J57" t="s">
        <v>47</v>
      </c>
    </row>
    <row r="58" spans="1:10" x14ac:dyDescent="0.3">
      <c r="A58" s="1">
        <v>45389</v>
      </c>
      <c r="B58" t="s">
        <v>11</v>
      </c>
      <c r="C58" t="s">
        <v>40</v>
      </c>
      <c r="D58">
        <v>5</v>
      </c>
      <c r="E58">
        <v>64076</v>
      </c>
      <c r="F58">
        <v>320380</v>
      </c>
      <c r="G58">
        <v>186225</v>
      </c>
      <c r="H58">
        <v>134155</v>
      </c>
      <c r="I58" t="s">
        <v>46</v>
      </c>
      <c r="J58" t="s">
        <v>48</v>
      </c>
    </row>
    <row r="59" spans="1:10" x14ac:dyDescent="0.3">
      <c r="A59" s="1">
        <v>45429</v>
      </c>
      <c r="B59" t="s">
        <v>23</v>
      </c>
      <c r="C59" t="s">
        <v>39</v>
      </c>
      <c r="D59">
        <v>6</v>
      </c>
      <c r="E59">
        <v>80894</v>
      </c>
      <c r="F59">
        <v>485364</v>
      </c>
      <c r="G59">
        <v>352578</v>
      </c>
      <c r="H59">
        <v>132786</v>
      </c>
      <c r="I59" t="s">
        <v>44</v>
      </c>
      <c r="J59" t="s">
        <v>50</v>
      </c>
    </row>
    <row r="60" spans="1:10" x14ac:dyDescent="0.3">
      <c r="A60" s="1">
        <v>45390</v>
      </c>
      <c r="B60" t="s">
        <v>25</v>
      </c>
      <c r="C60" t="s">
        <v>39</v>
      </c>
      <c r="D60">
        <v>7</v>
      </c>
      <c r="E60">
        <v>66474</v>
      </c>
      <c r="F60">
        <v>465318</v>
      </c>
      <c r="G60">
        <v>337295</v>
      </c>
      <c r="H60">
        <v>128023</v>
      </c>
      <c r="I60" t="s">
        <v>52</v>
      </c>
      <c r="J60" t="s">
        <v>47</v>
      </c>
    </row>
    <row r="61" spans="1:10" x14ac:dyDescent="0.3">
      <c r="A61" s="1">
        <v>45355</v>
      </c>
      <c r="B61" t="s">
        <v>17</v>
      </c>
      <c r="C61" t="s">
        <v>42</v>
      </c>
      <c r="D61">
        <v>4</v>
      </c>
      <c r="E61">
        <v>89728</v>
      </c>
      <c r="F61">
        <v>358912</v>
      </c>
      <c r="G61">
        <v>231548</v>
      </c>
      <c r="H61">
        <v>127364</v>
      </c>
      <c r="I61" t="s">
        <v>52</v>
      </c>
      <c r="J61" t="s">
        <v>48</v>
      </c>
    </row>
    <row r="62" spans="1:10" x14ac:dyDescent="0.3">
      <c r="A62" s="1">
        <v>45354</v>
      </c>
      <c r="B62" t="s">
        <v>19</v>
      </c>
      <c r="C62" t="s">
        <v>39</v>
      </c>
      <c r="D62">
        <v>4</v>
      </c>
      <c r="E62">
        <v>114071</v>
      </c>
      <c r="F62">
        <v>456284</v>
      </c>
      <c r="G62">
        <v>331452</v>
      </c>
      <c r="H62">
        <v>124832</v>
      </c>
      <c r="I62" t="s">
        <v>52</v>
      </c>
      <c r="J62" t="s">
        <v>49</v>
      </c>
    </row>
    <row r="63" spans="1:10" x14ac:dyDescent="0.3">
      <c r="A63" s="1">
        <v>45356</v>
      </c>
      <c r="B63" t="s">
        <v>18</v>
      </c>
      <c r="C63" t="s">
        <v>38</v>
      </c>
      <c r="D63">
        <v>3</v>
      </c>
      <c r="E63">
        <v>126646</v>
      </c>
      <c r="F63">
        <v>379938</v>
      </c>
      <c r="G63">
        <v>256071</v>
      </c>
      <c r="H63">
        <v>123867</v>
      </c>
      <c r="I63" t="s">
        <v>46</v>
      </c>
      <c r="J63" t="s">
        <v>51</v>
      </c>
    </row>
    <row r="64" spans="1:10" x14ac:dyDescent="0.3">
      <c r="A64" s="1">
        <v>45412</v>
      </c>
      <c r="B64" t="s">
        <v>16</v>
      </c>
      <c r="C64" t="s">
        <v>40</v>
      </c>
      <c r="D64">
        <v>4</v>
      </c>
      <c r="E64">
        <v>65499</v>
      </c>
      <c r="F64">
        <v>261996</v>
      </c>
      <c r="G64">
        <v>141884</v>
      </c>
      <c r="H64">
        <v>120112</v>
      </c>
      <c r="I64" t="s">
        <v>44</v>
      </c>
      <c r="J64" t="s">
        <v>50</v>
      </c>
    </row>
    <row r="65" spans="1:10" x14ac:dyDescent="0.3">
      <c r="A65" s="1">
        <v>45374</v>
      </c>
      <c r="B65" t="s">
        <v>31</v>
      </c>
      <c r="C65" t="s">
        <v>38</v>
      </c>
      <c r="D65">
        <v>10</v>
      </c>
      <c r="E65">
        <v>53616</v>
      </c>
      <c r="F65">
        <v>536160</v>
      </c>
      <c r="G65">
        <v>420240</v>
      </c>
      <c r="H65">
        <v>115920</v>
      </c>
      <c r="I65" t="s">
        <v>52</v>
      </c>
      <c r="J65" t="s">
        <v>51</v>
      </c>
    </row>
    <row r="66" spans="1:10" x14ac:dyDescent="0.3">
      <c r="A66" s="1">
        <v>45401</v>
      </c>
      <c r="B66" t="s">
        <v>10</v>
      </c>
      <c r="C66" t="s">
        <v>42</v>
      </c>
      <c r="D66">
        <v>3</v>
      </c>
      <c r="E66">
        <v>85545</v>
      </c>
      <c r="F66">
        <v>256635</v>
      </c>
      <c r="G66">
        <v>142437</v>
      </c>
      <c r="H66">
        <v>114198</v>
      </c>
      <c r="I66" t="s">
        <v>52</v>
      </c>
      <c r="J66" t="s">
        <v>50</v>
      </c>
    </row>
    <row r="67" spans="1:10" x14ac:dyDescent="0.3">
      <c r="A67" s="1">
        <v>45351</v>
      </c>
      <c r="B67" t="s">
        <v>18</v>
      </c>
      <c r="C67" t="s">
        <v>41</v>
      </c>
      <c r="D67">
        <v>10</v>
      </c>
      <c r="E67">
        <v>48069</v>
      </c>
      <c r="F67">
        <v>480690</v>
      </c>
      <c r="G67">
        <v>371460</v>
      </c>
      <c r="H67">
        <v>109230</v>
      </c>
      <c r="I67" t="s">
        <v>46</v>
      </c>
      <c r="J67" t="s">
        <v>47</v>
      </c>
    </row>
    <row r="68" spans="1:10" x14ac:dyDescent="0.3">
      <c r="A68" s="1">
        <v>45363</v>
      </c>
      <c r="B68" t="s">
        <v>12</v>
      </c>
      <c r="C68" t="s">
        <v>38</v>
      </c>
      <c r="D68">
        <v>7</v>
      </c>
      <c r="E68">
        <v>34770</v>
      </c>
      <c r="F68">
        <v>243390</v>
      </c>
      <c r="G68">
        <v>134848</v>
      </c>
      <c r="H68">
        <v>108542</v>
      </c>
      <c r="I68" t="s">
        <v>44</v>
      </c>
      <c r="J68" t="s">
        <v>50</v>
      </c>
    </row>
    <row r="69" spans="1:10" x14ac:dyDescent="0.3">
      <c r="A69" s="1">
        <v>45419</v>
      </c>
      <c r="B69" t="s">
        <v>11</v>
      </c>
      <c r="C69" t="s">
        <v>38</v>
      </c>
      <c r="D69">
        <v>3</v>
      </c>
      <c r="E69">
        <v>100775</v>
      </c>
      <c r="F69">
        <v>302325</v>
      </c>
      <c r="G69">
        <v>202635</v>
      </c>
      <c r="H69">
        <v>99690</v>
      </c>
      <c r="I69" t="s">
        <v>43</v>
      </c>
      <c r="J69" t="s">
        <v>51</v>
      </c>
    </row>
    <row r="70" spans="1:10" x14ac:dyDescent="0.3">
      <c r="A70" s="1">
        <v>45341</v>
      </c>
      <c r="B70" t="s">
        <v>30</v>
      </c>
      <c r="C70" t="s">
        <v>39</v>
      </c>
      <c r="D70">
        <v>9</v>
      </c>
      <c r="E70">
        <v>38784</v>
      </c>
      <c r="F70">
        <v>349056</v>
      </c>
      <c r="G70">
        <v>250425</v>
      </c>
      <c r="H70">
        <v>98631</v>
      </c>
      <c r="I70" t="s">
        <v>44</v>
      </c>
      <c r="J70" t="s">
        <v>49</v>
      </c>
    </row>
    <row r="71" spans="1:10" x14ac:dyDescent="0.3">
      <c r="A71" s="1">
        <v>45344</v>
      </c>
      <c r="B71" t="s">
        <v>18</v>
      </c>
      <c r="C71" t="s">
        <v>39</v>
      </c>
      <c r="D71">
        <v>2</v>
      </c>
      <c r="E71">
        <v>116066</v>
      </c>
      <c r="F71">
        <v>232132</v>
      </c>
      <c r="G71">
        <v>133700</v>
      </c>
      <c r="H71">
        <v>98432</v>
      </c>
      <c r="I71" t="s">
        <v>46</v>
      </c>
      <c r="J71" t="s">
        <v>51</v>
      </c>
    </row>
    <row r="72" spans="1:10" x14ac:dyDescent="0.3">
      <c r="A72" s="1">
        <v>45373</v>
      </c>
      <c r="B72" t="s">
        <v>13</v>
      </c>
      <c r="C72" t="s">
        <v>39</v>
      </c>
      <c r="D72">
        <v>4</v>
      </c>
      <c r="E72">
        <v>89899</v>
      </c>
      <c r="F72">
        <v>359596</v>
      </c>
      <c r="G72">
        <v>261660</v>
      </c>
      <c r="H72">
        <v>97936</v>
      </c>
      <c r="I72" t="s">
        <v>52</v>
      </c>
      <c r="J72" t="s">
        <v>51</v>
      </c>
    </row>
    <row r="73" spans="1:10" x14ac:dyDescent="0.3">
      <c r="A73" s="1">
        <v>45391</v>
      </c>
      <c r="B73" t="s">
        <v>18</v>
      </c>
      <c r="C73" t="s">
        <v>41</v>
      </c>
      <c r="D73">
        <v>2</v>
      </c>
      <c r="E73">
        <v>118231</v>
      </c>
      <c r="F73">
        <v>236462</v>
      </c>
      <c r="G73">
        <v>140464</v>
      </c>
      <c r="H73">
        <v>95998</v>
      </c>
      <c r="I73" t="s">
        <v>46</v>
      </c>
      <c r="J73" t="s">
        <v>47</v>
      </c>
    </row>
    <row r="74" spans="1:10" x14ac:dyDescent="0.3">
      <c r="A74" s="1">
        <v>45368</v>
      </c>
      <c r="B74" t="s">
        <v>32</v>
      </c>
      <c r="C74" t="s">
        <v>38</v>
      </c>
      <c r="D74">
        <v>5</v>
      </c>
      <c r="E74">
        <v>65847</v>
      </c>
      <c r="F74">
        <v>329235</v>
      </c>
      <c r="G74">
        <v>233610</v>
      </c>
      <c r="H74">
        <v>95625</v>
      </c>
      <c r="I74" t="s">
        <v>44</v>
      </c>
      <c r="J74" t="s">
        <v>51</v>
      </c>
    </row>
    <row r="75" spans="1:10" x14ac:dyDescent="0.3">
      <c r="A75" s="1">
        <v>45301</v>
      </c>
      <c r="B75" t="s">
        <v>18</v>
      </c>
      <c r="C75" t="s">
        <v>42</v>
      </c>
      <c r="D75">
        <v>4</v>
      </c>
      <c r="E75">
        <v>87048</v>
      </c>
      <c r="F75">
        <v>348192</v>
      </c>
      <c r="G75">
        <v>256100</v>
      </c>
      <c r="H75">
        <v>92092</v>
      </c>
      <c r="I75" t="s">
        <v>43</v>
      </c>
      <c r="J75" t="s">
        <v>50</v>
      </c>
    </row>
    <row r="76" spans="1:10" x14ac:dyDescent="0.3">
      <c r="A76" s="1">
        <v>45297</v>
      </c>
      <c r="B76" t="s">
        <v>14</v>
      </c>
      <c r="C76" t="s">
        <v>41</v>
      </c>
      <c r="D76">
        <v>6</v>
      </c>
      <c r="E76">
        <v>43027</v>
      </c>
      <c r="F76">
        <v>258162</v>
      </c>
      <c r="G76">
        <v>170826</v>
      </c>
      <c r="H76">
        <v>87336</v>
      </c>
      <c r="I76" t="s">
        <v>46</v>
      </c>
      <c r="J76" t="s">
        <v>48</v>
      </c>
    </row>
    <row r="77" spans="1:10" x14ac:dyDescent="0.3">
      <c r="A77" s="1">
        <v>45313</v>
      </c>
      <c r="B77" t="s">
        <v>22</v>
      </c>
      <c r="C77" t="s">
        <v>42</v>
      </c>
      <c r="D77">
        <v>4</v>
      </c>
      <c r="E77">
        <v>84682</v>
      </c>
      <c r="F77">
        <v>338728</v>
      </c>
      <c r="G77">
        <v>255780</v>
      </c>
      <c r="H77">
        <v>82948</v>
      </c>
      <c r="I77" t="s">
        <v>46</v>
      </c>
      <c r="J77" t="s">
        <v>49</v>
      </c>
    </row>
    <row r="78" spans="1:10" x14ac:dyDescent="0.3">
      <c r="A78" s="1">
        <v>45380</v>
      </c>
      <c r="B78" t="s">
        <v>10</v>
      </c>
      <c r="C78" t="s">
        <v>40</v>
      </c>
      <c r="D78">
        <v>9</v>
      </c>
      <c r="E78">
        <v>18890</v>
      </c>
      <c r="F78">
        <v>170010</v>
      </c>
      <c r="G78">
        <v>87930</v>
      </c>
      <c r="H78">
        <v>82080</v>
      </c>
      <c r="I78" t="s">
        <v>43</v>
      </c>
      <c r="J78" t="s">
        <v>49</v>
      </c>
    </row>
    <row r="79" spans="1:10" x14ac:dyDescent="0.3">
      <c r="A79" s="1">
        <v>45364</v>
      </c>
      <c r="B79" t="s">
        <v>36</v>
      </c>
      <c r="C79" t="s">
        <v>41</v>
      </c>
      <c r="D79">
        <v>4</v>
      </c>
      <c r="E79">
        <v>95224</v>
      </c>
      <c r="F79">
        <v>380896</v>
      </c>
      <c r="G79">
        <v>300456</v>
      </c>
      <c r="H79">
        <v>80440</v>
      </c>
      <c r="I79" t="s">
        <v>43</v>
      </c>
      <c r="J79" t="s">
        <v>50</v>
      </c>
    </row>
    <row r="80" spans="1:10" x14ac:dyDescent="0.3">
      <c r="A80" s="1">
        <v>45298</v>
      </c>
      <c r="B80" t="s">
        <v>15</v>
      </c>
      <c r="C80" t="s">
        <v>41</v>
      </c>
      <c r="D80">
        <v>2</v>
      </c>
      <c r="E80">
        <v>147346</v>
      </c>
      <c r="F80">
        <v>294692</v>
      </c>
      <c r="G80">
        <v>216964</v>
      </c>
      <c r="H80">
        <v>77728</v>
      </c>
      <c r="I80" t="s">
        <v>43</v>
      </c>
      <c r="J80" t="s">
        <v>49</v>
      </c>
    </row>
    <row r="81" spans="1:10" x14ac:dyDescent="0.3">
      <c r="A81" s="1">
        <v>45318</v>
      </c>
      <c r="B81" t="s">
        <v>28</v>
      </c>
      <c r="C81" t="s">
        <v>40</v>
      </c>
      <c r="D81">
        <v>6</v>
      </c>
      <c r="E81">
        <v>31534</v>
      </c>
      <c r="F81">
        <v>189204</v>
      </c>
      <c r="G81">
        <v>111684</v>
      </c>
      <c r="H81">
        <v>77520</v>
      </c>
      <c r="I81" t="s">
        <v>46</v>
      </c>
      <c r="J81" t="s">
        <v>50</v>
      </c>
    </row>
    <row r="82" spans="1:10" x14ac:dyDescent="0.3">
      <c r="A82" s="1">
        <v>45346</v>
      </c>
      <c r="B82" t="s">
        <v>22</v>
      </c>
      <c r="C82" t="s">
        <v>39</v>
      </c>
      <c r="D82">
        <v>3</v>
      </c>
      <c r="E82">
        <v>97059</v>
      </c>
      <c r="F82">
        <v>291177</v>
      </c>
      <c r="G82">
        <v>213837</v>
      </c>
      <c r="H82">
        <v>77340</v>
      </c>
      <c r="I82" t="s">
        <v>43</v>
      </c>
      <c r="J82" t="s">
        <v>48</v>
      </c>
    </row>
    <row r="83" spans="1:10" x14ac:dyDescent="0.3">
      <c r="A83" s="1">
        <v>45411</v>
      </c>
      <c r="B83" t="s">
        <v>32</v>
      </c>
      <c r="C83" t="s">
        <v>38</v>
      </c>
      <c r="D83">
        <v>3</v>
      </c>
      <c r="E83">
        <v>93203</v>
      </c>
      <c r="F83">
        <v>279609</v>
      </c>
      <c r="G83">
        <v>202317</v>
      </c>
      <c r="H83">
        <v>77292</v>
      </c>
      <c r="I83" t="s">
        <v>44</v>
      </c>
      <c r="J83" t="s">
        <v>50</v>
      </c>
    </row>
    <row r="84" spans="1:10" x14ac:dyDescent="0.3">
      <c r="A84" s="1">
        <v>45381</v>
      </c>
      <c r="B84" t="s">
        <v>29</v>
      </c>
      <c r="C84" t="s">
        <v>39</v>
      </c>
      <c r="D84">
        <v>9</v>
      </c>
      <c r="E84">
        <v>17655</v>
      </c>
      <c r="F84">
        <v>158895</v>
      </c>
      <c r="G84">
        <v>83808</v>
      </c>
      <c r="H84">
        <v>75087</v>
      </c>
      <c r="I84" t="s">
        <v>46</v>
      </c>
      <c r="J84" t="s">
        <v>51</v>
      </c>
    </row>
    <row r="85" spans="1:10" x14ac:dyDescent="0.3">
      <c r="A85" s="1">
        <v>45296</v>
      </c>
      <c r="B85" t="s">
        <v>13</v>
      </c>
      <c r="C85" t="s">
        <v>40</v>
      </c>
      <c r="D85">
        <v>8</v>
      </c>
      <c r="E85">
        <v>34749</v>
      </c>
      <c r="F85">
        <v>277992</v>
      </c>
      <c r="G85">
        <v>205832</v>
      </c>
      <c r="H85">
        <v>72160</v>
      </c>
      <c r="I85" t="s">
        <v>44</v>
      </c>
      <c r="J85" t="s">
        <v>48</v>
      </c>
    </row>
    <row r="86" spans="1:10" x14ac:dyDescent="0.3">
      <c r="A86" s="1">
        <v>45320</v>
      </c>
      <c r="B86" t="s">
        <v>23</v>
      </c>
      <c r="C86" t="s">
        <v>39</v>
      </c>
      <c r="D86">
        <v>3</v>
      </c>
      <c r="E86">
        <v>66005</v>
      </c>
      <c r="F86">
        <v>198015</v>
      </c>
      <c r="G86">
        <v>126402</v>
      </c>
      <c r="H86">
        <v>71613</v>
      </c>
      <c r="I86" t="s">
        <v>43</v>
      </c>
      <c r="J86" t="s">
        <v>47</v>
      </c>
    </row>
    <row r="87" spans="1:10" x14ac:dyDescent="0.3">
      <c r="A87" s="1">
        <v>45393</v>
      </c>
      <c r="B87" t="s">
        <v>31</v>
      </c>
      <c r="C87" t="s">
        <v>40</v>
      </c>
      <c r="D87">
        <v>5</v>
      </c>
      <c r="E87">
        <v>44477</v>
      </c>
      <c r="F87">
        <v>222385</v>
      </c>
      <c r="G87">
        <v>151005</v>
      </c>
      <c r="H87">
        <v>71380</v>
      </c>
      <c r="I87" t="s">
        <v>52</v>
      </c>
      <c r="J87" t="s">
        <v>47</v>
      </c>
    </row>
    <row r="88" spans="1:10" x14ac:dyDescent="0.3">
      <c r="A88" s="1">
        <v>45322</v>
      </c>
      <c r="B88" t="s">
        <v>25</v>
      </c>
      <c r="C88" t="s">
        <v>40</v>
      </c>
      <c r="D88">
        <v>3</v>
      </c>
      <c r="E88">
        <v>103976</v>
      </c>
      <c r="F88">
        <v>311928</v>
      </c>
      <c r="G88">
        <v>241698</v>
      </c>
      <c r="H88">
        <v>70230</v>
      </c>
      <c r="I88" t="s">
        <v>45</v>
      </c>
      <c r="J88" t="s">
        <v>48</v>
      </c>
    </row>
    <row r="89" spans="1:10" x14ac:dyDescent="0.3">
      <c r="A89" s="1">
        <v>45371</v>
      </c>
      <c r="B89" t="s">
        <v>34</v>
      </c>
      <c r="C89" t="s">
        <v>42</v>
      </c>
      <c r="D89">
        <v>7</v>
      </c>
      <c r="E89">
        <v>20456</v>
      </c>
      <c r="F89">
        <v>143192</v>
      </c>
      <c r="G89">
        <v>75180</v>
      </c>
      <c r="H89">
        <v>68012</v>
      </c>
      <c r="I89" t="s">
        <v>44</v>
      </c>
      <c r="J89" t="s">
        <v>51</v>
      </c>
    </row>
    <row r="90" spans="1:10" x14ac:dyDescent="0.3">
      <c r="A90" s="1">
        <v>45306</v>
      </c>
      <c r="B90" t="s">
        <v>11</v>
      </c>
      <c r="C90" t="s">
        <v>39</v>
      </c>
      <c r="D90">
        <v>3</v>
      </c>
      <c r="E90">
        <v>79906</v>
      </c>
      <c r="F90">
        <v>239718</v>
      </c>
      <c r="G90">
        <v>172281</v>
      </c>
      <c r="H90">
        <v>67437</v>
      </c>
      <c r="I90" t="s">
        <v>43</v>
      </c>
      <c r="J90" t="s">
        <v>51</v>
      </c>
    </row>
    <row r="91" spans="1:10" x14ac:dyDescent="0.3">
      <c r="A91" s="1">
        <v>45360</v>
      </c>
      <c r="B91" t="s">
        <v>33</v>
      </c>
      <c r="C91" t="s">
        <v>38</v>
      </c>
      <c r="D91">
        <v>4</v>
      </c>
      <c r="E91">
        <v>38195</v>
      </c>
      <c r="F91">
        <v>152780</v>
      </c>
      <c r="G91">
        <v>89560</v>
      </c>
      <c r="H91">
        <v>63220</v>
      </c>
      <c r="I91" t="s">
        <v>43</v>
      </c>
      <c r="J91" t="s">
        <v>48</v>
      </c>
    </row>
    <row r="92" spans="1:10" x14ac:dyDescent="0.3">
      <c r="A92" s="1">
        <v>45415</v>
      </c>
      <c r="B92" t="s">
        <v>29</v>
      </c>
      <c r="C92" t="s">
        <v>38</v>
      </c>
      <c r="D92">
        <v>5</v>
      </c>
      <c r="E92">
        <v>25587</v>
      </c>
      <c r="F92">
        <v>127935</v>
      </c>
      <c r="G92">
        <v>65835</v>
      </c>
      <c r="H92">
        <v>62100</v>
      </c>
      <c r="I92" t="s">
        <v>45</v>
      </c>
      <c r="J92" t="s">
        <v>51</v>
      </c>
    </row>
    <row r="93" spans="1:10" x14ac:dyDescent="0.3">
      <c r="A93" s="1">
        <v>45432</v>
      </c>
      <c r="B93" t="s">
        <v>24</v>
      </c>
      <c r="C93" t="s">
        <v>38</v>
      </c>
      <c r="D93">
        <v>9</v>
      </c>
      <c r="E93">
        <v>29408</v>
      </c>
      <c r="F93">
        <v>264672</v>
      </c>
      <c r="G93">
        <v>205434</v>
      </c>
      <c r="H93">
        <v>59238</v>
      </c>
      <c r="I93" t="s">
        <v>52</v>
      </c>
      <c r="J93" t="s">
        <v>49</v>
      </c>
    </row>
    <row r="94" spans="1:10" x14ac:dyDescent="0.3">
      <c r="A94" s="1">
        <v>45383</v>
      </c>
      <c r="B94" t="s">
        <v>37</v>
      </c>
      <c r="C94" t="s">
        <v>38</v>
      </c>
      <c r="D94">
        <v>2</v>
      </c>
      <c r="E94">
        <v>113501</v>
      </c>
      <c r="F94">
        <v>227002</v>
      </c>
      <c r="G94">
        <v>171314</v>
      </c>
      <c r="H94">
        <v>55688</v>
      </c>
      <c r="I94" t="s">
        <v>52</v>
      </c>
      <c r="J94" t="s">
        <v>50</v>
      </c>
    </row>
    <row r="95" spans="1:10" x14ac:dyDescent="0.3">
      <c r="A95" s="1">
        <v>45345</v>
      </c>
      <c r="B95" t="s">
        <v>16</v>
      </c>
      <c r="C95" t="s">
        <v>40</v>
      </c>
      <c r="D95">
        <v>1</v>
      </c>
      <c r="E95">
        <v>116019</v>
      </c>
      <c r="F95">
        <v>116019</v>
      </c>
      <c r="G95">
        <v>63508</v>
      </c>
      <c r="H95">
        <v>52511</v>
      </c>
      <c r="I95" t="s">
        <v>45</v>
      </c>
      <c r="J95" t="s">
        <v>47</v>
      </c>
    </row>
    <row r="96" spans="1:10" x14ac:dyDescent="0.3">
      <c r="A96" s="1">
        <v>45366</v>
      </c>
      <c r="B96" t="s">
        <v>22</v>
      </c>
      <c r="C96" t="s">
        <v>41</v>
      </c>
      <c r="D96">
        <v>4</v>
      </c>
      <c r="E96">
        <v>53673</v>
      </c>
      <c r="F96">
        <v>214692</v>
      </c>
      <c r="G96">
        <v>162692</v>
      </c>
      <c r="H96">
        <v>52000</v>
      </c>
      <c r="I96" t="s">
        <v>44</v>
      </c>
      <c r="J96" t="s">
        <v>51</v>
      </c>
    </row>
    <row r="97" spans="1:10" x14ac:dyDescent="0.3">
      <c r="A97" s="1">
        <v>45398</v>
      </c>
      <c r="B97" t="s">
        <v>13</v>
      </c>
      <c r="C97" t="s">
        <v>41</v>
      </c>
      <c r="D97">
        <v>9</v>
      </c>
      <c r="E97">
        <v>15996</v>
      </c>
      <c r="F97">
        <v>143964</v>
      </c>
      <c r="G97">
        <v>92511</v>
      </c>
      <c r="H97">
        <v>51453</v>
      </c>
      <c r="I97" t="s">
        <v>46</v>
      </c>
      <c r="J97" t="s">
        <v>50</v>
      </c>
    </row>
    <row r="98" spans="1:10" x14ac:dyDescent="0.3">
      <c r="A98" s="1">
        <v>45331</v>
      </c>
      <c r="B98" t="s">
        <v>30</v>
      </c>
      <c r="C98" t="s">
        <v>42</v>
      </c>
      <c r="D98">
        <v>4</v>
      </c>
      <c r="E98">
        <v>53492</v>
      </c>
      <c r="F98">
        <v>213968</v>
      </c>
      <c r="G98">
        <v>163444</v>
      </c>
      <c r="H98">
        <v>50524</v>
      </c>
      <c r="I98" t="s">
        <v>45</v>
      </c>
      <c r="J98" t="s">
        <v>50</v>
      </c>
    </row>
    <row r="99" spans="1:10" x14ac:dyDescent="0.3">
      <c r="A99" s="1">
        <v>45438</v>
      </c>
      <c r="B99" t="s">
        <v>13</v>
      </c>
      <c r="C99" t="s">
        <v>40</v>
      </c>
      <c r="D99">
        <v>1</v>
      </c>
      <c r="E99">
        <v>100622</v>
      </c>
      <c r="F99">
        <v>100622</v>
      </c>
      <c r="G99">
        <v>52940</v>
      </c>
      <c r="H99">
        <v>47682</v>
      </c>
      <c r="I99" t="s">
        <v>44</v>
      </c>
      <c r="J99" t="s">
        <v>49</v>
      </c>
    </row>
    <row r="100" spans="1:10" x14ac:dyDescent="0.3">
      <c r="A100" s="1">
        <v>45440</v>
      </c>
      <c r="B100" t="s">
        <v>26</v>
      </c>
      <c r="C100" t="s">
        <v>40</v>
      </c>
      <c r="D100">
        <v>8</v>
      </c>
      <c r="E100">
        <v>15135</v>
      </c>
      <c r="F100">
        <v>121080</v>
      </c>
      <c r="G100">
        <v>73672</v>
      </c>
      <c r="H100">
        <v>47408</v>
      </c>
      <c r="I100" t="s">
        <v>45</v>
      </c>
      <c r="J100" t="s">
        <v>49</v>
      </c>
    </row>
    <row r="101" spans="1:10" x14ac:dyDescent="0.3">
      <c r="A101" s="1">
        <v>45294</v>
      </c>
      <c r="B101" t="s">
        <v>10</v>
      </c>
      <c r="C101" t="s">
        <v>39</v>
      </c>
      <c r="D101">
        <v>3</v>
      </c>
      <c r="E101">
        <v>44860</v>
      </c>
      <c r="F101">
        <v>134580</v>
      </c>
      <c r="G101">
        <v>87630</v>
      </c>
      <c r="H101">
        <v>46950</v>
      </c>
      <c r="I101" t="s">
        <v>44</v>
      </c>
      <c r="J101" t="s">
        <v>48</v>
      </c>
    </row>
    <row r="102" spans="1:10" x14ac:dyDescent="0.3">
      <c r="A102" s="1">
        <v>45403</v>
      </c>
      <c r="B102" t="s">
        <v>21</v>
      </c>
      <c r="C102" t="s">
        <v>41</v>
      </c>
      <c r="D102">
        <v>1</v>
      </c>
      <c r="E102">
        <v>134191</v>
      </c>
      <c r="F102">
        <v>134191</v>
      </c>
      <c r="G102">
        <v>87887</v>
      </c>
      <c r="H102">
        <v>46304</v>
      </c>
      <c r="I102" t="s">
        <v>43</v>
      </c>
      <c r="J102" t="s">
        <v>48</v>
      </c>
    </row>
    <row r="103" spans="1:10" x14ac:dyDescent="0.3">
      <c r="A103" s="1">
        <v>45293</v>
      </c>
      <c r="B103" t="s">
        <v>11</v>
      </c>
      <c r="C103" t="s">
        <v>39</v>
      </c>
      <c r="D103">
        <v>1</v>
      </c>
      <c r="E103">
        <v>138493</v>
      </c>
      <c r="F103">
        <v>138493</v>
      </c>
      <c r="G103">
        <v>92267</v>
      </c>
      <c r="H103">
        <v>46226</v>
      </c>
      <c r="I103" t="s">
        <v>43</v>
      </c>
      <c r="J103" t="s">
        <v>48</v>
      </c>
    </row>
    <row r="104" spans="1:10" x14ac:dyDescent="0.3">
      <c r="A104" s="1">
        <v>45413</v>
      </c>
      <c r="B104" t="s">
        <v>23</v>
      </c>
      <c r="C104" t="s">
        <v>38</v>
      </c>
      <c r="D104">
        <v>1</v>
      </c>
      <c r="E104">
        <v>96405</v>
      </c>
      <c r="F104">
        <v>96405</v>
      </c>
      <c r="G104">
        <v>50859</v>
      </c>
      <c r="H104">
        <v>45546</v>
      </c>
      <c r="I104" t="s">
        <v>46</v>
      </c>
      <c r="J104" t="s">
        <v>50</v>
      </c>
    </row>
    <row r="105" spans="1:10" x14ac:dyDescent="0.3">
      <c r="A105" s="1">
        <v>45333</v>
      </c>
      <c r="B105" t="s">
        <v>26</v>
      </c>
      <c r="C105" t="s">
        <v>39</v>
      </c>
      <c r="D105">
        <v>3</v>
      </c>
      <c r="E105">
        <v>33812</v>
      </c>
      <c r="F105">
        <v>101436</v>
      </c>
      <c r="G105">
        <v>55908</v>
      </c>
      <c r="H105">
        <v>45528</v>
      </c>
      <c r="I105" t="s">
        <v>44</v>
      </c>
      <c r="J105" t="s">
        <v>48</v>
      </c>
    </row>
    <row r="106" spans="1:10" x14ac:dyDescent="0.3">
      <c r="A106" s="1">
        <v>45362</v>
      </c>
      <c r="B106" t="s">
        <v>15</v>
      </c>
      <c r="C106" t="s">
        <v>40</v>
      </c>
      <c r="D106">
        <v>6</v>
      </c>
      <c r="E106">
        <v>29396</v>
      </c>
      <c r="F106">
        <v>176376</v>
      </c>
      <c r="G106">
        <v>130848</v>
      </c>
      <c r="H106">
        <v>45528</v>
      </c>
      <c r="I106" t="s">
        <v>44</v>
      </c>
      <c r="J106" t="s">
        <v>47</v>
      </c>
    </row>
    <row r="107" spans="1:10" x14ac:dyDescent="0.3">
      <c r="A107" s="1">
        <v>45441</v>
      </c>
      <c r="B107" t="s">
        <v>32</v>
      </c>
      <c r="C107" t="s">
        <v>38</v>
      </c>
      <c r="D107">
        <v>3</v>
      </c>
      <c r="E107">
        <v>43724</v>
      </c>
      <c r="F107">
        <v>131172</v>
      </c>
      <c r="G107">
        <v>85866</v>
      </c>
      <c r="H107">
        <v>45306</v>
      </c>
      <c r="I107" t="s">
        <v>43</v>
      </c>
      <c r="J107" t="s">
        <v>51</v>
      </c>
    </row>
    <row r="108" spans="1:10" x14ac:dyDescent="0.3">
      <c r="A108" s="1">
        <v>45316</v>
      </c>
      <c r="B108" t="s">
        <v>26</v>
      </c>
      <c r="C108" t="s">
        <v>39</v>
      </c>
      <c r="D108">
        <v>4</v>
      </c>
      <c r="E108">
        <v>27096</v>
      </c>
      <c r="F108">
        <v>108384</v>
      </c>
      <c r="G108">
        <v>63120</v>
      </c>
      <c r="H108">
        <v>45264</v>
      </c>
      <c r="I108" t="s">
        <v>52</v>
      </c>
      <c r="J108" t="s">
        <v>50</v>
      </c>
    </row>
    <row r="109" spans="1:10" x14ac:dyDescent="0.3">
      <c r="A109" s="1">
        <v>45420</v>
      </c>
      <c r="B109" t="s">
        <v>31</v>
      </c>
      <c r="C109" t="s">
        <v>38</v>
      </c>
      <c r="D109">
        <v>3</v>
      </c>
      <c r="E109">
        <v>45728</v>
      </c>
      <c r="F109">
        <v>137184</v>
      </c>
      <c r="G109">
        <v>92217</v>
      </c>
      <c r="H109">
        <v>44967</v>
      </c>
      <c r="I109" t="s">
        <v>43</v>
      </c>
      <c r="J109" t="s">
        <v>50</v>
      </c>
    </row>
    <row r="110" spans="1:10" x14ac:dyDescent="0.3">
      <c r="A110" s="1">
        <v>45410</v>
      </c>
      <c r="B110" t="s">
        <v>15</v>
      </c>
      <c r="C110" t="s">
        <v>41</v>
      </c>
      <c r="D110">
        <v>3</v>
      </c>
      <c r="E110">
        <v>43386</v>
      </c>
      <c r="F110">
        <v>130158</v>
      </c>
      <c r="G110">
        <v>86667</v>
      </c>
      <c r="H110">
        <v>43491</v>
      </c>
      <c r="I110" t="s">
        <v>46</v>
      </c>
      <c r="J110" t="s">
        <v>47</v>
      </c>
    </row>
    <row r="111" spans="1:10" x14ac:dyDescent="0.3">
      <c r="A111" s="1">
        <v>45339</v>
      </c>
      <c r="B111" t="s">
        <v>33</v>
      </c>
      <c r="C111" t="s">
        <v>41</v>
      </c>
      <c r="D111">
        <v>2</v>
      </c>
      <c r="E111">
        <v>49395</v>
      </c>
      <c r="F111">
        <v>98790</v>
      </c>
      <c r="G111">
        <v>55790</v>
      </c>
      <c r="H111">
        <v>43000</v>
      </c>
      <c r="I111" t="s">
        <v>52</v>
      </c>
      <c r="J111" t="s">
        <v>48</v>
      </c>
    </row>
    <row r="112" spans="1:10" x14ac:dyDescent="0.3">
      <c r="A112" s="1">
        <v>45436</v>
      </c>
      <c r="B112" t="s">
        <v>16</v>
      </c>
      <c r="C112" t="s">
        <v>38</v>
      </c>
      <c r="D112">
        <v>2</v>
      </c>
      <c r="E112">
        <v>53060</v>
      </c>
      <c r="F112">
        <v>106120</v>
      </c>
      <c r="G112">
        <v>64578</v>
      </c>
      <c r="H112">
        <v>41542</v>
      </c>
      <c r="I112" t="s">
        <v>52</v>
      </c>
      <c r="J112" t="s">
        <v>50</v>
      </c>
    </row>
    <row r="113" spans="1:10" x14ac:dyDescent="0.3">
      <c r="A113" s="1">
        <v>45303</v>
      </c>
      <c r="B113" t="s">
        <v>11</v>
      </c>
      <c r="C113" t="s">
        <v>38</v>
      </c>
      <c r="D113">
        <v>1</v>
      </c>
      <c r="E113">
        <v>107645</v>
      </c>
      <c r="F113">
        <v>107645</v>
      </c>
      <c r="G113">
        <v>68968</v>
      </c>
      <c r="H113">
        <v>38677</v>
      </c>
      <c r="I113" t="s">
        <v>43</v>
      </c>
      <c r="J113" t="s">
        <v>51</v>
      </c>
    </row>
    <row r="114" spans="1:10" x14ac:dyDescent="0.3">
      <c r="A114" s="1">
        <v>45392</v>
      </c>
      <c r="B114" t="s">
        <v>25</v>
      </c>
      <c r="C114" t="s">
        <v>40</v>
      </c>
      <c r="D114">
        <v>1</v>
      </c>
      <c r="E114">
        <v>123784</v>
      </c>
      <c r="F114">
        <v>123784</v>
      </c>
      <c r="G114">
        <v>85672</v>
      </c>
      <c r="H114">
        <v>38112</v>
      </c>
      <c r="I114" t="s">
        <v>44</v>
      </c>
      <c r="J114" t="s">
        <v>49</v>
      </c>
    </row>
    <row r="115" spans="1:10" x14ac:dyDescent="0.3">
      <c r="A115" s="1">
        <v>45300</v>
      </c>
      <c r="B115" t="s">
        <v>17</v>
      </c>
      <c r="C115" t="s">
        <v>39</v>
      </c>
      <c r="D115">
        <v>2</v>
      </c>
      <c r="E115">
        <v>87560</v>
      </c>
      <c r="F115">
        <v>175120</v>
      </c>
      <c r="G115">
        <v>137422</v>
      </c>
      <c r="H115">
        <v>37698</v>
      </c>
      <c r="I115" t="s">
        <v>44</v>
      </c>
      <c r="J115" t="s">
        <v>50</v>
      </c>
    </row>
    <row r="116" spans="1:10" x14ac:dyDescent="0.3">
      <c r="A116" s="1">
        <v>45335</v>
      </c>
      <c r="B116" t="s">
        <v>19</v>
      </c>
      <c r="C116" t="s">
        <v>41</v>
      </c>
      <c r="D116">
        <v>2</v>
      </c>
      <c r="E116">
        <v>79019</v>
      </c>
      <c r="F116">
        <v>158038</v>
      </c>
      <c r="G116">
        <v>120624</v>
      </c>
      <c r="H116">
        <v>37414</v>
      </c>
      <c r="I116" t="s">
        <v>44</v>
      </c>
      <c r="J116" t="s">
        <v>48</v>
      </c>
    </row>
    <row r="117" spans="1:10" x14ac:dyDescent="0.3">
      <c r="A117" s="1">
        <v>45329</v>
      </c>
      <c r="B117" t="s">
        <v>13</v>
      </c>
      <c r="C117" t="s">
        <v>39</v>
      </c>
      <c r="D117">
        <v>2</v>
      </c>
      <c r="E117">
        <v>64561</v>
      </c>
      <c r="F117">
        <v>129122</v>
      </c>
      <c r="G117">
        <v>92464</v>
      </c>
      <c r="H117">
        <v>36658</v>
      </c>
      <c r="I117" t="s">
        <v>43</v>
      </c>
      <c r="J117" t="s">
        <v>47</v>
      </c>
    </row>
    <row r="118" spans="1:10" x14ac:dyDescent="0.3">
      <c r="A118" s="1">
        <v>45326</v>
      </c>
      <c r="B118" t="s">
        <v>26</v>
      </c>
      <c r="C118" t="s">
        <v>41</v>
      </c>
      <c r="D118">
        <v>4</v>
      </c>
      <c r="E118">
        <v>22411</v>
      </c>
      <c r="F118">
        <v>89644</v>
      </c>
      <c r="G118">
        <v>53136</v>
      </c>
      <c r="H118">
        <v>36508</v>
      </c>
      <c r="I118" t="s">
        <v>43</v>
      </c>
      <c r="J118" t="s">
        <v>51</v>
      </c>
    </row>
    <row r="119" spans="1:10" x14ac:dyDescent="0.3">
      <c r="A119" s="1">
        <v>45399</v>
      </c>
      <c r="B119" t="s">
        <v>34</v>
      </c>
      <c r="C119" t="s">
        <v>39</v>
      </c>
      <c r="D119">
        <v>8</v>
      </c>
      <c r="E119">
        <v>20635</v>
      </c>
      <c r="F119">
        <v>165080</v>
      </c>
      <c r="G119">
        <v>129568</v>
      </c>
      <c r="H119">
        <v>35512</v>
      </c>
      <c r="I119" t="s">
        <v>44</v>
      </c>
      <c r="J119" t="s">
        <v>51</v>
      </c>
    </row>
    <row r="120" spans="1:10" x14ac:dyDescent="0.3">
      <c r="A120" s="1">
        <v>45395</v>
      </c>
      <c r="B120" t="s">
        <v>28</v>
      </c>
      <c r="C120" t="s">
        <v>40</v>
      </c>
      <c r="D120">
        <v>1</v>
      </c>
      <c r="E120">
        <v>141515</v>
      </c>
      <c r="F120">
        <v>141515</v>
      </c>
      <c r="G120">
        <v>106026</v>
      </c>
      <c r="H120">
        <v>35489</v>
      </c>
      <c r="I120" t="s">
        <v>44</v>
      </c>
      <c r="J120" t="s">
        <v>47</v>
      </c>
    </row>
    <row r="121" spans="1:10" x14ac:dyDescent="0.3">
      <c r="A121" s="1">
        <v>45340</v>
      </c>
      <c r="B121" t="s">
        <v>12</v>
      </c>
      <c r="C121" t="s">
        <v>38</v>
      </c>
      <c r="D121">
        <v>2</v>
      </c>
      <c r="E121">
        <v>40844</v>
      </c>
      <c r="F121">
        <v>81688</v>
      </c>
      <c r="G121">
        <v>48266</v>
      </c>
      <c r="H121">
        <v>33422</v>
      </c>
      <c r="I121" t="s">
        <v>44</v>
      </c>
      <c r="J121" t="s">
        <v>49</v>
      </c>
    </row>
    <row r="122" spans="1:10" x14ac:dyDescent="0.3">
      <c r="A122" s="1">
        <v>45394</v>
      </c>
      <c r="B122" t="s">
        <v>31</v>
      </c>
      <c r="C122" t="s">
        <v>40</v>
      </c>
      <c r="D122">
        <v>2</v>
      </c>
      <c r="E122">
        <v>34151</v>
      </c>
      <c r="F122">
        <v>68302</v>
      </c>
      <c r="G122">
        <v>34946</v>
      </c>
      <c r="H122">
        <v>33356</v>
      </c>
      <c r="I122" t="s">
        <v>43</v>
      </c>
      <c r="J122" t="s">
        <v>50</v>
      </c>
    </row>
    <row r="123" spans="1:10" x14ac:dyDescent="0.3">
      <c r="A123" s="1">
        <v>45378</v>
      </c>
      <c r="B123" t="s">
        <v>25</v>
      </c>
      <c r="C123" t="s">
        <v>42</v>
      </c>
      <c r="D123">
        <v>2</v>
      </c>
      <c r="E123">
        <v>53592</v>
      </c>
      <c r="F123">
        <v>107184</v>
      </c>
      <c r="G123">
        <v>73884</v>
      </c>
      <c r="H123">
        <v>33300</v>
      </c>
      <c r="I123" t="s">
        <v>46</v>
      </c>
      <c r="J123" t="s">
        <v>49</v>
      </c>
    </row>
    <row r="124" spans="1:10" x14ac:dyDescent="0.3">
      <c r="A124" s="1">
        <v>45417</v>
      </c>
      <c r="B124" t="s">
        <v>24</v>
      </c>
      <c r="C124" t="s">
        <v>39</v>
      </c>
      <c r="D124">
        <v>6</v>
      </c>
      <c r="E124">
        <v>13025</v>
      </c>
      <c r="F124">
        <v>78150</v>
      </c>
      <c r="G124">
        <v>47382</v>
      </c>
      <c r="H124">
        <v>30768</v>
      </c>
      <c r="I124" t="s">
        <v>45</v>
      </c>
      <c r="J124" t="s">
        <v>48</v>
      </c>
    </row>
    <row r="125" spans="1:10" x14ac:dyDescent="0.3">
      <c r="A125" s="1">
        <v>45332</v>
      </c>
      <c r="B125" t="s">
        <v>31</v>
      </c>
      <c r="C125" t="s">
        <v>39</v>
      </c>
      <c r="D125">
        <v>6</v>
      </c>
      <c r="E125">
        <v>11330</v>
      </c>
      <c r="F125">
        <v>67980</v>
      </c>
      <c r="G125">
        <v>38688</v>
      </c>
      <c r="H125">
        <v>29292</v>
      </c>
      <c r="I125" t="s">
        <v>45</v>
      </c>
      <c r="J125" t="s">
        <v>47</v>
      </c>
    </row>
    <row r="126" spans="1:10" x14ac:dyDescent="0.3">
      <c r="A126" s="1">
        <v>45434</v>
      </c>
      <c r="B126" t="s">
        <v>20</v>
      </c>
      <c r="C126" t="s">
        <v>38</v>
      </c>
      <c r="D126">
        <v>4</v>
      </c>
      <c r="E126">
        <v>31963</v>
      </c>
      <c r="F126">
        <v>127852</v>
      </c>
      <c r="G126">
        <v>99224</v>
      </c>
      <c r="H126">
        <v>28628</v>
      </c>
      <c r="I126" t="s">
        <v>52</v>
      </c>
      <c r="J126" t="s">
        <v>47</v>
      </c>
    </row>
    <row r="127" spans="1:10" x14ac:dyDescent="0.3">
      <c r="A127" s="1">
        <v>45324</v>
      </c>
      <c r="B127" t="s">
        <v>14</v>
      </c>
      <c r="C127" t="s">
        <v>38</v>
      </c>
      <c r="D127">
        <v>2</v>
      </c>
      <c r="E127">
        <v>66510</v>
      </c>
      <c r="F127">
        <v>133020</v>
      </c>
      <c r="G127">
        <v>105556</v>
      </c>
      <c r="H127">
        <v>27464</v>
      </c>
      <c r="I127" t="s">
        <v>45</v>
      </c>
      <c r="J127" t="s">
        <v>48</v>
      </c>
    </row>
    <row r="128" spans="1:10" x14ac:dyDescent="0.3">
      <c r="A128" s="1">
        <v>45337</v>
      </c>
      <c r="B128" t="s">
        <v>34</v>
      </c>
      <c r="C128" t="s">
        <v>42</v>
      </c>
      <c r="D128">
        <v>5</v>
      </c>
      <c r="E128">
        <v>17574</v>
      </c>
      <c r="F128">
        <v>87870</v>
      </c>
      <c r="G128">
        <v>62105</v>
      </c>
      <c r="H128">
        <v>25765</v>
      </c>
      <c r="I128" t="s">
        <v>44</v>
      </c>
      <c r="J128" t="s">
        <v>51</v>
      </c>
    </row>
    <row r="129" spans="1:10" x14ac:dyDescent="0.3">
      <c r="A129" s="1">
        <v>45367</v>
      </c>
      <c r="B129" t="s">
        <v>10</v>
      </c>
      <c r="C129" t="s">
        <v>39</v>
      </c>
      <c r="D129">
        <v>1</v>
      </c>
      <c r="E129">
        <v>54977</v>
      </c>
      <c r="F129">
        <v>54977</v>
      </c>
      <c r="G129">
        <v>29223</v>
      </c>
      <c r="H129">
        <v>25754</v>
      </c>
      <c r="I129" t="s">
        <v>52</v>
      </c>
      <c r="J129" t="s">
        <v>51</v>
      </c>
    </row>
    <row r="130" spans="1:10" x14ac:dyDescent="0.3">
      <c r="A130" s="1">
        <v>45307</v>
      </c>
      <c r="B130" t="s">
        <v>16</v>
      </c>
      <c r="C130" t="s">
        <v>41</v>
      </c>
      <c r="D130">
        <v>4</v>
      </c>
      <c r="E130">
        <v>25636</v>
      </c>
      <c r="F130">
        <v>102544</v>
      </c>
      <c r="G130">
        <v>77256</v>
      </c>
      <c r="H130">
        <v>25288</v>
      </c>
      <c r="I130" t="s">
        <v>46</v>
      </c>
      <c r="J130" t="s">
        <v>48</v>
      </c>
    </row>
    <row r="131" spans="1:10" x14ac:dyDescent="0.3">
      <c r="A131" s="1">
        <v>45375</v>
      </c>
      <c r="B131" t="s">
        <v>14</v>
      </c>
      <c r="C131" t="s">
        <v>42</v>
      </c>
      <c r="D131">
        <v>3</v>
      </c>
      <c r="E131">
        <v>18818</v>
      </c>
      <c r="F131">
        <v>56454</v>
      </c>
      <c r="G131">
        <v>31485</v>
      </c>
      <c r="H131">
        <v>24969</v>
      </c>
      <c r="I131" t="s">
        <v>43</v>
      </c>
      <c r="J131" t="s">
        <v>50</v>
      </c>
    </row>
    <row r="132" spans="1:10" x14ac:dyDescent="0.3">
      <c r="A132" s="1">
        <v>45386</v>
      </c>
      <c r="B132" t="s">
        <v>32</v>
      </c>
      <c r="C132" t="s">
        <v>39</v>
      </c>
      <c r="D132">
        <v>1</v>
      </c>
      <c r="E132">
        <v>49319</v>
      </c>
      <c r="F132">
        <v>49319</v>
      </c>
      <c r="G132">
        <v>24825</v>
      </c>
      <c r="H132">
        <v>24494</v>
      </c>
      <c r="I132" t="s">
        <v>45</v>
      </c>
      <c r="J132" t="s">
        <v>47</v>
      </c>
    </row>
    <row r="133" spans="1:10" x14ac:dyDescent="0.3">
      <c r="A133" s="1">
        <v>45295</v>
      </c>
      <c r="B133" t="s">
        <v>12</v>
      </c>
      <c r="C133" t="s">
        <v>40</v>
      </c>
      <c r="D133">
        <v>1</v>
      </c>
      <c r="E133">
        <v>51708</v>
      </c>
      <c r="F133">
        <v>51708</v>
      </c>
      <c r="G133">
        <v>28119</v>
      </c>
      <c r="H133">
        <v>23589</v>
      </c>
      <c r="I133" t="s">
        <v>45</v>
      </c>
      <c r="J133" t="s">
        <v>47</v>
      </c>
    </row>
    <row r="134" spans="1:10" x14ac:dyDescent="0.3">
      <c r="A134" s="1">
        <v>45408</v>
      </c>
      <c r="B134" t="s">
        <v>17</v>
      </c>
      <c r="C134" t="s">
        <v>42</v>
      </c>
      <c r="D134">
        <v>1</v>
      </c>
      <c r="E134">
        <v>84957</v>
      </c>
      <c r="F134">
        <v>84957</v>
      </c>
      <c r="G134">
        <v>61734</v>
      </c>
      <c r="H134">
        <v>23223</v>
      </c>
      <c r="I134" t="s">
        <v>43</v>
      </c>
      <c r="J134" t="s">
        <v>47</v>
      </c>
    </row>
    <row r="135" spans="1:10" x14ac:dyDescent="0.3">
      <c r="A135" s="1">
        <v>45323</v>
      </c>
      <c r="B135" t="s">
        <v>28</v>
      </c>
      <c r="C135" t="s">
        <v>39</v>
      </c>
      <c r="D135">
        <v>1</v>
      </c>
      <c r="E135">
        <v>64993</v>
      </c>
      <c r="F135">
        <v>64993</v>
      </c>
      <c r="G135">
        <v>45055</v>
      </c>
      <c r="H135">
        <v>19938</v>
      </c>
      <c r="I135" t="s">
        <v>45</v>
      </c>
      <c r="J135" t="s">
        <v>51</v>
      </c>
    </row>
    <row r="136" spans="1:10" x14ac:dyDescent="0.3">
      <c r="A136" s="1">
        <v>45365</v>
      </c>
      <c r="B136" t="s">
        <v>30</v>
      </c>
      <c r="C136" t="s">
        <v>40</v>
      </c>
      <c r="D136">
        <v>9</v>
      </c>
      <c r="E136">
        <v>9413</v>
      </c>
      <c r="F136">
        <v>84717</v>
      </c>
      <c r="G136">
        <v>65079</v>
      </c>
      <c r="H136">
        <v>19638</v>
      </c>
      <c r="I136" t="s">
        <v>43</v>
      </c>
      <c r="J136" t="s">
        <v>51</v>
      </c>
    </row>
    <row r="137" spans="1:10" x14ac:dyDescent="0.3">
      <c r="A137" s="1">
        <v>45334</v>
      </c>
      <c r="B137" t="s">
        <v>32</v>
      </c>
      <c r="C137" t="s">
        <v>38</v>
      </c>
      <c r="D137">
        <v>10</v>
      </c>
      <c r="E137">
        <v>6502</v>
      </c>
      <c r="F137">
        <v>65020</v>
      </c>
      <c r="G137">
        <v>46430</v>
      </c>
      <c r="H137">
        <v>18590</v>
      </c>
      <c r="I137" t="s">
        <v>43</v>
      </c>
      <c r="J137" t="s">
        <v>49</v>
      </c>
    </row>
    <row r="138" spans="1:10" x14ac:dyDescent="0.3">
      <c r="A138" s="1">
        <v>45347</v>
      </c>
      <c r="B138" t="s">
        <v>28</v>
      </c>
      <c r="C138" t="s">
        <v>40</v>
      </c>
      <c r="D138">
        <v>1</v>
      </c>
      <c r="E138">
        <v>49753</v>
      </c>
      <c r="F138">
        <v>49753</v>
      </c>
      <c r="G138">
        <v>31314</v>
      </c>
      <c r="H138">
        <v>18439</v>
      </c>
      <c r="I138" t="s">
        <v>44</v>
      </c>
      <c r="J138" t="s">
        <v>50</v>
      </c>
    </row>
    <row r="139" spans="1:10" x14ac:dyDescent="0.3">
      <c r="A139" s="1">
        <v>45327</v>
      </c>
      <c r="B139" t="s">
        <v>15</v>
      </c>
      <c r="C139" t="s">
        <v>42</v>
      </c>
      <c r="D139">
        <v>4</v>
      </c>
      <c r="E139">
        <v>11320</v>
      </c>
      <c r="F139">
        <v>45280</v>
      </c>
      <c r="G139">
        <v>27180</v>
      </c>
      <c r="H139">
        <v>18100</v>
      </c>
      <c r="I139" t="s">
        <v>44</v>
      </c>
      <c r="J139" t="s">
        <v>49</v>
      </c>
    </row>
    <row r="140" spans="1:10" x14ac:dyDescent="0.3">
      <c r="A140" s="1">
        <v>45418</v>
      </c>
      <c r="B140" t="s">
        <v>25</v>
      </c>
      <c r="C140" t="s">
        <v>42</v>
      </c>
      <c r="D140">
        <v>3</v>
      </c>
      <c r="E140">
        <v>18570</v>
      </c>
      <c r="F140">
        <v>55710</v>
      </c>
      <c r="G140">
        <v>38499</v>
      </c>
      <c r="H140">
        <v>17211</v>
      </c>
      <c r="I140" t="s">
        <v>44</v>
      </c>
      <c r="J140" t="s">
        <v>48</v>
      </c>
    </row>
    <row r="141" spans="1:10" x14ac:dyDescent="0.3">
      <c r="A141" s="1">
        <v>45372</v>
      </c>
      <c r="B141" t="s">
        <v>18</v>
      </c>
      <c r="C141" t="s">
        <v>39</v>
      </c>
      <c r="D141">
        <v>1</v>
      </c>
      <c r="E141">
        <v>41942</v>
      </c>
      <c r="F141">
        <v>41942</v>
      </c>
      <c r="G141">
        <v>24991</v>
      </c>
      <c r="H141">
        <v>16951</v>
      </c>
      <c r="I141" t="s">
        <v>44</v>
      </c>
      <c r="J141" t="s">
        <v>48</v>
      </c>
    </row>
    <row r="142" spans="1:10" x14ac:dyDescent="0.3">
      <c r="A142" s="1">
        <v>45406</v>
      </c>
      <c r="B142" t="s">
        <v>31</v>
      </c>
      <c r="C142" t="s">
        <v>42</v>
      </c>
      <c r="D142">
        <v>5</v>
      </c>
      <c r="E142">
        <v>11421</v>
      </c>
      <c r="F142">
        <v>57105</v>
      </c>
      <c r="G142">
        <v>40330</v>
      </c>
      <c r="H142">
        <v>16775</v>
      </c>
      <c r="I142" t="s">
        <v>52</v>
      </c>
      <c r="J142" t="s">
        <v>49</v>
      </c>
    </row>
    <row r="143" spans="1:10" x14ac:dyDescent="0.3">
      <c r="A143" s="1">
        <v>45305</v>
      </c>
      <c r="B143" t="s">
        <v>20</v>
      </c>
      <c r="C143" t="s">
        <v>41</v>
      </c>
      <c r="D143">
        <v>1</v>
      </c>
      <c r="E143">
        <v>49870</v>
      </c>
      <c r="F143">
        <v>49870</v>
      </c>
      <c r="G143">
        <v>35259</v>
      </c>
      <c r="H143">
        <v>14611</v>
      </c>
      <c r="I143" t="s">
        <v>44</v>
      </c>
      <c r="J143" t="s">
        <v>48</v>
      </c>
    </row>
    <row r="144" spans="1:10" x14ac:dyDescent="0.3">
      <c r="A144" s="1">
        <v>45308</v>
      </c>
      <c r="B144" t="s">
        <v>21</v>
      </c>
      <c r="C144" t="s">
        <v>38</v>
      </c>
      <c r="D144">
        <v>7</v>
      </c>
      <c r="E144">
        <v>7510</v>
      </c>
      <c r="F144">
        <v>52570</v>
      </c>
      <c r="G144">
        <v>38192</v>
      </c>
      <c r="H144">
        <v>14378</v>
      </c>
      <c r="I144" t="s">
        <v>46</v>
      </c>
      <c r="J144" t="s">
        <v>50</v>
      </c>
    </row>
    <row r="145" spans="1:10" x14ac:dyDescent="0.3">
      <c r="A145" s="1">
        <v>45342</v>
      </c>
      <c r="B145" t="s">
        <v>31</v>
      </c>
      <c r="C145" t="s">
        <v>38</v>
      </c>
      <c r="D145">
        <v>3</v>
      </c>
      <c r="E145">
        <v>17168</v>
      </c>
      <c r="F145">
        <v>51504</v>
      </c>
      <c r="G145">
        <v>39438</v>
      </c>
      <c r="H145">
        <v>12066</v>
      </c>
      <c r="I145" t="s">
        <v>46</v>
      </c>
      <c r="J145" t="s">
        <v>49</v>
      </c>
    </row>
    <row r="146" spans="1:10" x14ac:dyDescent="0.3">
      <c r="A146" s="1">
        <v>45405</v>
      </c>
      <c r="B146" t="s">
        <v>30</v>
      </c>
      <c r="C146" t="s">
        <v>40</v>
      </c>
      <c r="D146">
        <v>1</v>
      </c>
      <c r="E146">
        <v>37048</v>
      </c>
      <c r="F146">
        <v>37048</v>
      </c>
      <c r="G146">
        <v>25363</v>
      </c>
      <c r="H146">
        <v>11685</v>
      </c>
      <c r="I146" t="s">
        <v>44</v>
      </c>
      <c r="J146" t="s">
        <v>48</v>
      </c>
    </row>
    <row r="147" spans="1:10" x14ac:dyDescent="0.3">
      <c r="A147" s="1">
        <v>45349</v>
      </c>
      <c r="B147" t="s">
        <v>23</v>
      </c>
      <c r="C147" t="s">
        <v>41</v>
      </c>
      <c r="D147">
        <v>3</v>
      </c>
      <c r="E147">
        <v>14741</v>
      </c>
      <c r="F147">
        <v>44223</v>
      </c>
      <c r="G147">
        <v>34884</v>
      </c>
      <c r="H147">
        <v>9339</v>
      </c>
      <c r="I147" t="s">
        <v>45</v>
      </c>
      <c r="J147" t="s">
        <v>49</v>
      </c>
    </row>
    <row r="148" spans="1:10" x14ac:dyDescent="0.3">
      <c r="A148" s="1">
        <v>45314</v>
      </c>
      <c r="B148" t="s">
        <v>22</v>
      </c>
      <c r="C148" t="s">
        <v>42</v>
      </c>
      <c r="D148">
        <v>3</v>
      </c>
      <c r="E148">
        <v>10334</v>
      </c>
      <c r="F148">
        <v>31002</v>
      </c>
      <c r="G148">
        <v>21918</v>
      </c>
      <c r="H148">
        <v>9084</v>
      </c>
      <c r="I148" t="s">
        <v>46</v>
      </c>
      <c r="J148" t="s">
        <v>48</v>
      </c>
    </row>
    <row r="149" spans="1:10" x14ac:dyDescent="0.3">
      <c r="A149" s="1">
        <v>45435</v>
      </c>
      <c r="B149" t="s">
        <v>37</v>
      </c>
      <c r="C149" t="s">
        <v>38</v>
      </c>
      <c r="D149">
        <v>1</v>
      </c>
      <c r="E149">
        <v>19069</v>
      </c>
      <c r="F149">
        <v>19069</v>
      </c>
      <c r="G149">
        <v>12682</v>
      </c>
      <c r="H149">
        <v>6387</v>
      </c>
      <c r="I149" t="s">
        <v>52</v>
      </c>
      <c r="J149" t="s">
        <v>50</v>
      </c>
    </row>
    <row r="150" spans="1:10" x14ac:dyDescent="0.3">
      <c r="A150" s="1">
        <v>45369</v>
      </c>
      <c r="B150" t="s">
        <v>26</v>
      </c>
      <c r="C150" t="s">
        <v>40</v>
      </c>
      <c r="D150">
        <v>3</v>
      </c>
      <c r="E150">
        <v>5179</v>
      </c>
      <c r="F150">
        <v>15537</v>
      </c>
      <c r="G150">
        <v>9672</v>
      </c>
      <c r="H150">
        <v>5865</v>
      </c>
      <c r="I150" t="s">
        <v>44</v>
      </c>
      <c r="J150" t="s">
        <v>51</v>
      </c>
    </row>
    <row r="151" spans="1:10" x14ac:dyDescent="0.3">
      <c r="A151" s="1">
        <v>45302</v>
      </c>
      <c r="B151" t="s">
        <v>19</v>
      </c>
      <c r="C151" t="s">
        <v>42</v>
      </c>
      <c r="D151">
        <v>2</v>
      </c>
      <c r="E151">
        <v>8158</v>
      </c>
      <c r="F151">
        <v>16316</v>
      </c>
      <c r="G151">
        <v>12822</v>
      </c>
      <c r="H151">
        <v>3494</v>
      </c>
      <c r="I151" t="s">
        <v>43</v>
      </c>
      <c r="J151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E485-EA07-4D71-9CC9-4433883F2B7D}">
  <dimension ref="A2:B37"/>
  <sheetViews>
    <sheetView workbookViewId="0">
      <selection activeCell="B3" sqref="B3"/>
    </sheetView>
  </sheetViews>
  <sheetFormatPr defaultRowHeight="14.4" x14ac:dyDescent="0.3"/>
  <cols>
    <col min="1" max="1" width="26.33203125" customWidth="1"/>
    <col min="2" max="2" width="17" style="10" bestFit="1" customWidth="1"/>
    <col min="3" max="3" width="23.6640625" bestFit="1" customWidth="1"/>
  </cols>
  <sheetData>
    <row r="2" spans="1:2" x14ac:dyDescent="0.3">
      <c r="A2" s="11" t="s">
        <v>69</v>
      </c>
      <c r="B2" s="13">
        <f>SUM(Данные[Сумма продажи])</f>
        <v>57283423</v>
      </c>
    </row>
    <row r="3" spans="1:2" x14ac:dyDescent="0.3">
      <c r="A3" s="11" t="s">
        <v>70</v>
      </c>
      <c r="B3" s="13">
        <f>SUM(Данные[Прибыль])</f>
        <v>19812624</v>
      </c>
    </row>
    <row r="4" spans="1:2" x14ac:dyDescent="0.3">
      <c r="A4" s="11" t="s">
        <v>71</v>
      </c>
      <c r="B4" s="14">
        <f>AVERAGE(Данные[Сумма продажи])</f>
        <v>381889.48666666669</v>
      </c>
    </row>
    <row r="6" spans="1:2" x14ac:dyDescent="0.3">
      <c r="B6"/>
    </row>
    <row r="7" spans="1:2" x14ac:dyDescent="0.3">
      <c r="B7"/>
    </row>
    <row r="8" spans="1:2" x14ac:dyDescent="0.3">
      <c r="B8"/>
    </row>
    <row r="9" spans="1:2" x14ac:dyDescent="0.3">
      <c r="B9"/>
    </row>
    <row r="10" spans="1:2" x14ac:dyDescent="0.3">
      <c r="B10"/>
    </row>
    <row r="11" spans="1:2" x14ac:dyDescent="0.3">
      <c r="B11"/>
    </row>
    <row r="12" spans="1:2" x14ac:dyDescent="0.3">
      <c r="B12"/>
    </row>
    <row r="13" spans="1:2" x14ac:dyDescent="0.3">
      <c r="B13"/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39A9-0CC6-4DB0-BF62-4AF6CCC21D26}">
  <dimension ref="A2:B11"/>
  <sheetViews>
    <sheetView workbookViewId="0">
      <selection activeCell="I22" sqref="I22"/>
    </sheetView>
  </sheetViews>
  <sheetFormatPr defaultRowHeight="14.4" x14ac:dyDescent="0.3"/>
  <cols>
    <col min="1" max="1" width="17" bestFit="1" customWidth="1"/>
    <col min="2" max="3" width="34.21875" bestFit="1" customWidth="1"/>
  </cols>
  <sheetData>
    <row r="2" spans="1:2" x14ac:dyDescent="0.3">
      <c r="A2" t="s">
        <v>61</v>
      </c>
    </row>
    <row r="5" spans="1:2" x14ac:dyDescent="0.3">
      <c r="A5" s="4" t="s">
        <v>53</v>
      </c>
      <c r="B5" t="s">
        <v>60</v>
      </c>
    </row>
    <row r="6" spans="1:2" x14ac:dyDescent="0.3">
      <c r="A6" s="5" t="s">
        <v>55</v>
      </c>
      <c r="B6" s="6">
        <v>12.159796</v>
      </c>
    </row>
    <row r="7" spans="1:2" x14ac:dyDescent="0.3">
      <c r="A7" s="5" t="s">
        <v>56</v>
      </c>
      <c r="B7" s="6">
        <v>8.6993399999999994</v>
      </c>
    </row>
    <row r="8" spans="1:2" x14ac:dyDescent="0.3">
      <c r="A8" s="5" t="s">
        <v>57</v>
      </c>
      <c r="B8" s="6">
        <v>12.661459000000001</v>
      </c>
    </row>
    <row r="9" spans="1:2" x14ac:dyDescent="0.3">
      <c r="A9" s="5" t="s">
        <v>58</v>
      </c>
      <c r="B9" s="6">
        <v>10.553462</v>
      </c>
    </row>
    <row r="10" spans="1:2" x14ac:dyDescent="0.3">
      <c r="A10" s="5" t="s">
        <v>59</v>
      </c>
      <c r="B10" s="6">
        <v>13.209365999999999</v>
      </c>
    </row>
    <row r="11" spans="1:2" x14ac:dyDescent="0.3">
      <c r="A11" s="5" t="s">
        <v>54</v>
      </c>
      <c r="B11" s="6">
        <v>57.283422999999999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D1B-B139-41B6-9C62-26EB1ADB3DC2}">
  <dimension ref="A2:B11"/>
  <sheetViews>
    <sheetView workbookViewId="0">
      <selection activeCell="B22" sqref="B22"/>
    </sheetView>
  </sheetViews>
  <sheetFormatPr defaultRowHeight="14.4" x14ac:dyDescent="0.3"/>
  <cols>
    <col min="1" max="1" width="17" bestFit="1" customWidth="1"/>
    <col min="2" max="3" width="30.44140625" bestFit="1" customWidth="1"/>
  </cols>
  <sheetData>
    <row r="2" spans="1:2" x14ac:dyDescent="0.3">
      <c r="A2" t="s">
        <v>63</v>
      </c>
    </row>
    <row r="5" spans="1:2" x14ac:dyDescent="0.3">
      <c r="A5" s="4" t="s">
        <v>53</v>
      </c>
      <c r="B5" t="s">
        <v>62</v>
      </c>
    </row>
    <row r="6" spans="1:2" x14ac:dyDescent="0.3">
      <c r="A6" s="5" t="s">
        <v>41</v>
      </c>
      <c r="B6" s="6">
        <v>4.3495160000000004</v>
      </c>
    </row>
    <row r="7" spans="1:2" x14ac:dyDescent="0.3">
      <c r="A7" s="5" t="s">
        <v>40</v>
      </c>
      <c r="B7" s="6">
        <v>2.5212150000000002</v>
      </c>
    </row>
    <row r="8" spans="1:2" x14ac:dyDescent="0.3">
      <c r="A8" s="5" t="s">
        <v>39</v>
      </c>
      <c r="B8" s="6">
        <v>4.0671939999999998</v>
      </c>
    </row>
    <row r="9" spans="1:2" x14ac:dyDescent="0.3">
      <c r="A9" s="5" t="s">
        <v>38</v>
      </c>
      <c r="B9" s="6">
        <v>3.5350820000000001</v>
      </c>
    </row>
    <row r="10" spans="1:2" x14ac:dyDescent="0.3">
      <c r="A10" s="5" t="s">
        <v>42</v>
      </c>
      <c r="B10" s="6">
        <v>5.3396169999999996</v>
      </c>
    </row>
    <row r="11" spans="1:2" x14ac:dyDescent="0.3">
      <c r="A11" s="5" t="s">
        <v>54</v>
      </c>
      <c r="B11" s="6">
        <v>19.812624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5D8B-6767-466F-A9D7-C1002E58D615}">
  <dimension ref="A2:B10"/>
  <sheetViews>
    <sheetView workbookViewId="0">
      <selection activeCell="F24" sqref="F24"/>
    </sheetView>
  </sheetViews>
  <sheetFormatPr defaultRowHeight="14.4" x14ac:dyDescent="0.3"/>
  <cols>
    <col min="1" max="1" width="24.5546875" bestFit="1" customWidth="1"/>
    <col min="2" max="2" width="25.88671875" bestFit="1" customWidth="1"/>
  </cols>
  <sheetData>
    <row r="2" spans="1:2" x14ac:dyDescent="0.3">
      <c r="A2" t="s">
        <v>65</v>
      </c>
    </row>
    <row r="4" spans="1:2" x14ac:dyDescent="0.3">
      <c r="A4" s="4" t="s">
        <v>53</v>
      </c>
      <c r="B4" t="s">
        <v>64</v>
      </c>
    </row>
    <row r="5" spans="1:2" x14ac:dyDescent="0.3">
      <c r="A5" s="5" t="s">
        <v>21</v>
      </c>
      <c r="B5" s="7">
        <v>38</v>
      </c>
    </row>
    <row r="6" spans="1:2" x14ac:dyDescent="0.3">
      <c r="A6" s="5" t="s">
        <v>24</v>
      </c>
      <c r="B6" s="7">
        <v>38</v>
      </c>
    </row>
    <row r="7" spans="1:2" x14ac:dyDescent="0.3">
      <c r="A7" s="5" t="s">
        <v>10</v>
      </c>
      <c r="B7" s="7">
        <v>42</v>
      </c>
    </row>
    <row r="8" spans="1:2" x14ac:dyDescent="0.3">
      <c r="A8" s="5" t="s">
        <v>33</v>
      </c>
      <c r="B8" s="7">
        <v>46</v>
      </c>
    </row>
    <row r="9" spans="1:2" x14ac:dyDescent="0.3">
      <c r="A9" s="5" t="s">
        <v>13</v>
      </c>
      <c r="B9" s="7">
        <v>74</v>
      </c>
    </row>
    <row r="10" spans="1:2" x14ac:dyDescent="0.3">
      <c r="A10" s="5" t="s">
        <v>54</v>
      </c>
      <c r="B10" s="7">
        <v>238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DD86-4C83-4B61-944E-5C0C90BC5524}">
  <dimension ref="A2:B10"/>
  <sheetViews>
    <sheetView workbookViewId="0">
      <selection activeCell="F23" sqref="F23"/>
    </sheetView>
  </sheetViews>
  <sheetFormatPr defaultRowHeight="14.4" x14ac:dyDescent="0.3"/>
  <cols>
    <col min="1" max="1" width="17" bestFit="1" customWidth="1"/>
    <col min="2" max="2" width="34.21875" bestFit="1" customWidth="1"/>
  </cols>
  <sheetData>
    <row r="2" spans="1:2" x14ac:dyDescent="0.3">
      <c r="A2" t="s">
        <v>66</v>
      </c>
    </row>
    <row r="4" spans="1:2" x14ac:dyDescent="0.3">
      <c r="A4" s="4" t="s">
        <v>53</v>
      </c>
      <c r="B4" t="s">
        <v>60</v>
      </c>
    </row>
    <row r="5" spans="1:2" x14ac:dyDescent="0.3">
      <c r="A5" s="5" t="s">
        <v>52</v>
      </c>
      <c r="B5" s="6">
        <v>15.060155</v>
      </c>
    </row>
    <row r="6" spans="1:2" x14ac:dyDescent="0.3">
      <c r="A6" s="5" t="s">
        <v>43</v>
      </c>
      <c r="B6" s="6">
        <v>13.020631</v>
      </c>
    </row>
    <row r="7" spans="1:2" x14ac:dyDescent="0.3">
      <c r="A7" s="5" t="s">
        <v>46</v>
      </c>
      <c r="B7" s="6">
        <v>10.933377</v>
      </c>
    </row>
    <row r="8" spans="1:2" x14ac:dyDescent="0.3">
      <c r="A8" s="5" t="s">
        <v>44</v>
      </c>
      <c r="B8" s="6">
        <v>10.203021</v>
      </c>
    </row>
    <row r="9" spans="1:2" x14ac:dyDescent="0.3">
      <c r="A9" s="5" t="s">
        <v>45</v>
      </c>
      <c r="B9" s="6">
        <v>8.0662389999999995</v>
      </c>
    </row>
    <row r="10" spans="1:2" x14ac:dyDescent="0.3">
      <c r="A10" s="5" t="s">
        <v>54</v>
      </c>
      <c r="B10" s="6">
        <v>57.283422999999999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033B-F08D-457D-84B0-5B7F9BA02C4B}">
  <dimension ref="B2:C10"/>
  <sheetViews>
    <sheetView workbookViewId="0">
      <selection activeCell="C21" sqref="C21"/>
    </sheetView>
  </sheetViews>
  <sheetFormatPr defaultRowHeight="14.4" x14ac:dyDescent="0.3"/>
  <cols>
    <col min="2" max="2" width="17" bestFit="1" customWidth="1"/>
    <col min="3" max="3" width="34.21875" bestFit="1" customWidth="1"/>
  </cols>
  <sheetData>
    <row r="2" spans="2:3" x14ac:dyDescent="0.3">
      <c r="B2" t="s">
        <v>67</v>
      </c>
    </row>
    <row r="4" spans="2:3" x14ac:dyDescent="0.3">
      <c r="B4" s="4" t="s">
        <v>53</v>
      </c>
      <c r="C4" t="s">
        <v>60</v>
      </c>
    </row>
    <row r="5" spans="2:3" x14ac:dyDescent="0.3">
      <c r="B5" s="5" t="s">
        <v>48</v>
      </c>
      <c r="C5" s="6">
        <v>7.864312</v>
      </c>
    </row>
    <row r="6" spans="2:3" x14ac:dyDescent="0.3">
      <c r="B6" s="5" t="s">
        <v>49</v>
      </c>
      <c r="C6" s="6">
        <v>9.7120040000000003</v>
      </c>
    </row>
    <row r="7" spans="2:3" x14ac:dyDescent="0.3">
      <c r="B7" s="5" t="s">
        <v>50</v>
      </c>
      <c r="C7" s="6">
        <v>10.134522</v>
      </c>
    </row>
    <row r="8" spans="2:3" x14ac:dyDescent="0.3">
      <c r="B8" s="5" t="s">
        <v>47</v>
      </c>
      <c r="C8" s="6">
        <v>14.772859</v>
      </c>
    </row>
    <row r="9" spans="2:3" x14ac:dyDescent="0.3">
      <c r="B9" s="5" t="s">
        <v>51</v>
      </c>
      <c r="C9" s="6">
        <v>14.799726</v>
      </c>
    </row>
    <row r="10" spans="2:3" x14ac:dyDescent="0.3">
      <c r="B10" s="5" t="s">
        <v>54</v>
      </c>
      <c r="C10" s="6">
        <v>57.283422999999999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B61A-BE9C-4815-8432-2C0267A706D2}">
  <sheetPr>
    <tabColor theme="5"/>
  </sheetPr>
  <dimension ref="B1:I6"/>
  <sheetViews>
    <sheetView showGridLines="0" tabSelected="1" zoomScale="90" zoomScaleNormal="90" workbookViewId="0">
      <selection activeCell="U12" sqref="U12"/>
    </sheetView>
  </sheetViews>
  <sheetFormatPr defaultRowHeight="14.4" x14ac:dyDescent="0.3"/>
  <cols>
    <col min="1" max="1" width="2.109375" style="8" customWidth="1"/>
    <col min="2" max="3" width="8.88671875" style="8"/>
    <col min="4" max="4" width="4.5546875" style="8" customWidth="1"/>
    <col min="5" max="5" width="33.109375" style="8" customWidth="1"/>
    <col min="6" max="6" width="3.21875" style="8" customWidth="1"/>
    <col min="7" max="7" width="33" style="8" customWidth="1"/>
    <col min="8" max="8" width="3.21875" style="8" customWidth="1"/>
    <col min="9" max="9" width="32.21875" style="8" customWidth="1"/>
    <col min="10" max="10" width="2.44140625" style="8" customWidth="1"/>
    <col min="11" max="14" width="8.88671875" style="8"/>
    <col min="15" max="15" width="8.88671875" style="8" customWidth="1"/>
    <col min="16" max="16384" width="8.88671875" style="8"/>
  </cols>
  <sheetData>
    <row r="1" spans="2:9" ht="6.6" customHeight="1" x14ac:dyDescent="0.3"/>
    <row r="2" spans="2:9" ht="23.4" x14ac:dyDescent="0.45">
      <c r="B2" s="16" t="s">
        <v>68</v>
      </c>
      <c r="C2" s="15"/>
      <c r="D2" s="15"/>
      <c r="E2" s="15"/>
    </row>
    <row r="3" spans="2:9" ht="8.4" customHeight="1" x14ac:dyDescent="0.45">
      <c r="B3" s="9"/>
    </row>
    <row r="4" spans="2:9" ht="23.4" x14ac:dyDescent="0.45">
      <c r="B4" s="9"/>
      <c r="E4" s="17" t="s">
        <v>69</v>
      </c>
      <c r="F4" s="12"/>
      <c r="G4" s="17" t="s">
        <v>70</v>
      </c>
      <c r="I4" s="17" t="s">
        <v>71</v>
      </c>
    </row>
    <row r="5" spans="2:9" ht="23.4" x14ac:dyDescent="0.45">
      <c r="B5" s="9"/>
      <c r="E5" s="18">
        <f>метрика!B2</f>
        <v>57283423</v>
      </c>
      <c r="F5" s="12"/>
      <c r="G5" s="18">
        <f>метрика!B3</f>
        <v>19812624</v>
      </c>
      <c r="I5" s="19">
        <f>метрика!B4</f>
        <v>381889.48666666669</v>
      </c>
    </row>
    <row r="6" spans="2:9" ht="7.2" customHeight="1" x14ac:dyDescent="0.3"/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</vt:lpstr>
      <vt:lpstr>метрика</vt:lpstr>
      <vt:lpstr>продажи по месяцам</vt:lpstr>
      <vt:lpstr>прибыль по категориям</vt:lpstr>
      <vt:lpstr>топ 5 товаров</vt:lpstr>
      <vt:lpstr>Продажи по регионам</vt:lpstr>
      <vt:lpstr>Эффективность менеджеров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Gulmira Shatenova</cp:lastModifiedBy>
  <dcterms:created xsi:type="dcterms:W3CDTF">2025-03-04T17:56:57Z</dcterms:created>
  <dcterms:modified xsi:type="dcterms:W3CDTF">2025-03-05T15:22:41Z</dcterms:modified>
</cp:coreProperties>
</file>