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894" documentId="8_{1AB099F7-9FED-42D0-A55A-24B38A2C4040}" xr6:coauthVersionLast="47" xr6:coauthVersionMax="47" xr10:uidLastSave="{4B1635FF-D040-4460-AE13-89E97B8C7388}"/>
  <bookViews>
    <workbookView xWindow="28680" yWindow="-120" windowWidth="29040" windowHeight="15840" activeTab="2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fire!$A$1:$E$16</definedName>
    <definedName name="_xlnm._FilterDatabase" localSheetId="2" hidden="1">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 a="1"/>
  <c r="B27" i="2" s="1"/>
  <c r="B28" i="2" a="1"/>
  <c r="B28" i="2" s="1"/>
  <c r="B29" i="2" a="1"/>
  <c r="B29" i="2" s="1"/>
  <c r="B26" i="4" a="1"/>
  <c r="B26" i="4" s="1"/>
  <c r="D26" i="4" s="1"/>
  <c r="B27" i="4" a="1"/>
  <c r="B27" i="4" s="1"/>
  <c r="D27" i="4" s="1"/>
  <c r="B25" i="4" a="1"/>
  <c r="B25" i="4" s="1"/>
  <c r="D25" i="4" s="1"/>
  <c r="A29" i="4"/>
  <c r="B31" i="2" l="1"/>
  <c r="C27" i="2" s="1"/>
  <c r="B29" i="4"/>
  <c r="C26" i="4" s="1"/>
  <c r="C29" i="2" l="1"/>
  <c r="C28" i="2"/>
  <c r="C25" i="4"/>
  <c r="C27" i="4"/>
</calcChain>
</file>

<file path=xl/sharedStrings.xml><?xml version="1.0" encoding="utf-8"?>
<sst xmlns="http://schemas.openxmlformats.org/spreadsheetml/2006/main" count="382" uniqueCount="150">
  <si>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</si>
  <si>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</si>
  <si>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</si>
  <si>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</si>
  <si>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</si>
  <si>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</si>
  <si>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</si>
  <si>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</si>
  <si>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</si>
  <si>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</si>
  <si>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</si>
  <si>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</si>
  <si>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</si>
  <si>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</si>
  <si>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</si>
  <si>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</si>
  <si>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</si>
  <si>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</si>
  <si>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</si>
  <si>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</si>
  <si>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</si>
  <si>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</si>
  <si>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rare</t>
  </si>
  <si>
    <t>common</t>
  </si>
  <si>
    <t>Kill if has Ignite</t>
  </si>
  <si>
    <t>uncommon</t>
  </si>
  <si>
    <t>air_sparkle</t>
  </si>
  <si>
    <t>ground_sparkle</t>
  </si>
  <si>
    <t>ALL_AIR</t>
  </si>
  <si>
    <t>ALL_GROUND</t>
  </si>
  <si>
    <t>ignite2</t>
  </si>
  <si>
    <t>light_up</t>
  </si>
  <si>
    <t>fuel_to_the_fire</t>
  </si>
  <si>
    <t>fireworks</t>
  </si>
  <si>
    <t>1 DMG, 2 if ignited</t>
  </si>
  <si>
    <t>meteor_shower</t>
  </si>
  <si>
    <t>eruption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</si>
  <si>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</si>
  <si>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</si>
  <si>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</si>
  <si>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</si>
  <si>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</si>
  <si>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</si>
  <si>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basic_heal</t>
  </si>
  <si>
    <t>steamy_vapor</t>
  </si>
  <si>
    <t>EVERYONE</t>
  </si>
  <si>
    <t>icicle</t>
  </si>
  <si>
    <t>snowball</t>
  </si>
  <si>
    <t>1 frost</t>
  </si>
  <si>
    <t>shatter</t>
  </si>
  <si>
    <t>shatter_air</t>
  </si>
  <si>
    <t>shatter_ground</t>
  </si>
  <si>
    <t>shatter_all_ground</t>
  </si>
  <si>
    <t>shatter_all_air</t>
  </si>
  <si>
    <t>freezing_lair</t>
  </si>
  <si>
    <t>shatter_lair</t>
  </si>
  <si>
    <t>frost_bolt</t>
  </si>
  <si>
    <t>1D + 1 Frost</t>
  </si>
  <si>
    <t>freezing_shot</t>
  </si>
  <si>
    <t>focus</t>
  </si>
  <si>
    <t>2 heal + discard_board</t>
  </si>
  <si>
    <t>cold_clarity</t>
  </si>
  <si>
    <t>discard a pair</t>
  </si>
  <si>
    <t>throw_ice_cream</t>
  </si>
  <si>
    <t>2 random frost</t>
  </si>
  <si>
    <t>Heal full</t>
  </si>
  <si>
    <t>DMG 1, 2 if ignited</t>
  </si>
  <si>
    <t>2 hp</t>
  </si>
  <si>
    <t>fiery_shuffle</t>
  </si>
  <si>
    <t>discard board + 1 ignite on random enemy</t>
  </si>
  <si>
    <t>gas_station</t>
  </si>
  <si>
    <t>for 3 turns, fuel 1 random enemy</t>
  </si>
  <si>
    <t>playing_with_fire</t>
  </si>
  <si>
    <t>fuel everyone --&gt; passive can target you too</t>
  </si>
  <si>
    <t>pour_gasoline</t>
  </si>
  <si>
    <t>fuel --&gt; all ignite effects are doubled</t>
  </si>
  <si>
    <t>fuel_hose</t>
  </si>
  <si>
    <t>1 heal + 1 rnd frost</t>
  </si>
  <si>
    <t>shatter + transfer frost</t>
  </si>
  <si>
    <t>1(2) if frozen</t>
  </si>
  <si>
    <t>3 freeze, skip turn</t>
  </si>
  <si>
    <t>mismatch --&gt; discard random pair 4 turns</t>
  </si>
  <si>
    <t>discard 2 pairs</t>
  </si>
  <si>
    <t>2 dmg</t>
  </si>
  <si>
    <t>full heal</t>
  </si>
  <si>
    <t>cold_medicine</t>
  </si>
  <si>
    <t>icebreaker</t>
  </si>
  <si>
    <t>freezing_transfer</t>
  </si>
  <si>
    <t>cold_breeze</t>
  </si>
  <si>
    <t>ice_bucket</t>
  </si>
  <si>
    <t>freezing_time</t>
  </si>
  <si>
    <t>keeping_cool</t>
  </si>
  <si>
    <t>cold_shuffle</t>
  </si>
  <si>
    <t>freezing_bolt</t>
  </si>
  <si>
    <t>freezing_strike</t>
  </si>
  <si>
    <t>cool_down</t>
  </si>
  <si>
    <t>1 heal + 1 dmg</t>
  </si>
  <si>
    <t>2 dmg + 2 self dmg</t>
  </si>
  <si>
    <t>3 heal</t>
  </si>
  <si>
    <t>3 link</t>
  </si>
  <si>
    <t>link: damaging this enemy heals you for 1</t>
  </si>
  <si>
    <t>1 heal</t>
  </si>
  <si>
    <t>heal full</t>
  </si>
  <si>
    <t>1 heal + discard board</t>
  </si>
  <si>
    <t>mismatch heals 2 (4 turns)</t>
  </si>
  <si>
    <t>4 dmg to rnd --&gt; heals others full</t>
  </si>
  <si>
    <t>01_dmg_heal_ground</t>
  </si>
  <si>
    <t>02_dmg_heal_air</t>
  </si>
  <si>
    <t>03_dmg_self_ground</t>
  </si>
  <si>
    <t>04_dmg_self_air</t>
  </si>
  <si>
    <t>05_heal</t>
  </si>
  <si>
    <t>06_link_air</t>
  </si>
  <si>
    <t>07_link_ground</t>
  </si>
  <si>
    <t>08_heal_everyone</t>
  </si>
  <si>
    <t>09_heal_full</t>
  </si>
  <si>
    <t>10_heal_discard</t>
  </si>
  <si>
    <t>11_dmg_heal_all_air</t>
  </si>
  <si>
    <t>12_dmg_heal_all_ground</t>
  </si>
  <si>
    <t>13_dmg_self_all_air</t>
  </si>
  <si>
    <t>14_dmg_self_all_ground</t>
  </si>
  <si>
    <t>15_link_all_air</t>
  </si>
  <si>
    <t>16_link_all_ground</t>
  </si>
  <si>
    <t>17_link_all_enemies</t>
  </si>
  <si>
    <t>18_mismatch_heal</t>
  </si>
  <si>
    <t>19_dmg_random</t>
  </si>
  <si>
    <t>20_dmg_self_all_enemies</t>
  </si>
  <si>
    <t>passive: overheal deals 1 dmg to a random enemy</t>
  </si>
  <si>
    <t>art</t>
  </si>
  <si>
    <t>overheal dmg vfx</t>
  </si>
  <si>
    <t>dmg vfx (for dmg_self)</t>
  </si>
  <si>
    <t>link vfx</t>
  </si>
  <si>
    <t>icons</t>
  </si>
  <si>
    <t>heal+dmg</t>
  </si>
  <si>
    <t>dmg+selfdmg</t>
  </si>
  <si>
    <t>link</t>
  </si>
  <si>
    <t>heal+discard</t>
  </si>
  <si>
    <t>mismatch heal</t>
  </si>
  <si>
    <t>dmg random</t>
  </si>
  <si>
    <t>passive icon</t>
  </si>
  <si>
    <t>(done in frost)</t>
  </si>
  <si>
    <t>(done in heal full)</t>
  </si>
  <si>
    <t>aoe_dmg_vfx</t>
  </si>
  <si>
    <t>cards</t>
  </si>
  <si>
    <t>todo</t>
  </si>
  <si>
    <t>tooltips</t>
  </si>
  <si>
    <t>starting trait status</t>
  </si>
  <si>
    <t>(add to character data)</t>
  </si>
  <si>
    <t>link status</t>
  </si>
  <si>
    <t>card logic</t>
  </si>
  <si>
    <t>status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</si>
</sst>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  <xf numFmtId="0" fontId="0" fillId="4" borderId="1" xfId="0" applyFill="1" applyBorder="1"/>
    <xf numFmtId="2" fontId="0" fillId="0" borderId="0" xfId="0" applyNumberFormat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C5" sqref="C5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43</v>
      </c>
      <c r="B4" s="2" t="s">
        <v>9</v>
      </c>
      <c r="C4" s="2" t="s">
        <v>67</v>
      </c>
      <c r="D4" s="2"/>
    </row>
    <row r="5" spans="1:6" x14ac:dyDescent="0.25">
      <c r="A5" s="2" t="s">
        <v>10</v>
      </c>
      <c r="B5" s="2" t="s">
        <v>9</v>
      </c>
      <c r="C5" s="2" t="s">
        <v>11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E29"/>
  <sheetViews>
    <sheetView zoomScale="160" zoomScaleNormal="160" workbookViewId="0">
      <selection activeCell="E14" activeCellId="3" sqref="A4:E4 A6:E6 A8:E8 A14:E14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5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5" x14ac:dyDescent="0.25">
      <c r="A2" s="5" t="s">
        <v>26</v>
      </c>
      <c r="B2" s="2" t="s">
        <v>18</v>
      </c>
      <c r="C2" s="2" t="s">
        <v>25</v>
      </c>
      <c r="D2" s="2" t="s">
        <v>28</v>
      </c>
      <c r="E2" s="2" t="s">
        <v>14</v>
      </c>
    </row>
    <row r="3" spans="1:5" x14ac:dyDescent="0.25">
      <c r="A3" s="5" t="s">
        <v>40</v>
      </c>
      <c r="B3" s="2" t="s">
        <v>18</v>
      </c>
      <c r="C3" s="2" t="s">
        <v>25</v>
      </c>
      <c r="D3" s="2" t="s">
        <v>45</v>
      </c>
      <c r="E3" s="2" t="s">
        <v>41</v>
      </c>
    </row>
    <row r="4" spans="1:5" x14ac:dyDescent="0.25">
      <c r="A4" s="5" t="s">
        <v>36</v>
      </c>
      <c r="B4" s="2" t="s">
        <v>18</v>
      </c>
      <c r="C4" s="2" t="s">
        <v>25</v>
      </c>
      <c r="D4" s="2" t="s">
        <v>29</v>
      </c>
      <c r="E4" s="2" t="s">
        <v>66</v>
      </c>
    </row>
    <row r="5" spans="1:5" x14ac:dyDescent="0.25">
      <c r="A5" s="5" t="s">
        <v>15</v>
      </c>
      <c r="B5" s="2" t="s">
        <v>18</v>
      </c>
      <c r="C5" s="2" t="s">
        <v>23</v>
      </c>
      <c r="D5" s="2" t="s">
        <v>8</v>
      </c>
      <c r="E5" s="2" t="s">
        <v>16</v>
      </c>
    </row>
    <row r="6" spans="1:5" x14ac:dyDescent="0.25">
      <c r="A6" s="5" t="s">
        <v>33</v>
      </c>
      <c r="B6" s="2" t="s">
        <v>18</v>
      </c>
      <c r="C6" s="2" t="s">
        <v>23</v>
      </c>
      <c r="D6" s="2" t="s">
        <v>5</v>
      </c>
      <c r="E6" s="2" t="s">
        <v>34</v>
      </c>
    </row>
    <row r="7" spans="1:5" x14ac:dyDescent="0.25">
      <c r="A7" s="5" t="s">
        <v>37</v>
      </c>
      <c r="B7" s="2" t="s">
        <v>18</v>
      </c>
      <c r="C7" s="2" t="s">
        <v>23</v>
      </c>
      <c r="D7" s="2" t="s">
        <v>8</v>
      </c>
      <c r="E7" s="2" t="s">
        <v>14</v>
      </c>
    </row>
    <row r="8" spans="1:5" x14ac:dyDescent="0.25">
      <c r="A8" s="5" t="s">
        <v>32</v>
      </c>
      <c r="B8" s="2" t="s">
        <v>18</v>
      </c>
      <c r="C8" s="2" t="s">
        <v>23</v>
      </c>
      <c r="D8" s="2" t="s">
        <v>8</v>
      </c>
      <c r="E8" s="2" t="s">
        <v>34</v>
      </c>
    </row>
    <row r="9" spans="1:5" x14ac:dyDescent="0.25">
      <c r="A9" s="5" t="s">
        <v>27</v>
      </c>
      <c r="B9" s="2" t="s">
        <v>18</v>
      </c>
      <c r="C9" s="2" t="s">
        <v>25</v>
      </c>
      <c r="D9" s="2" t="s">
        <v>29</v>
      </c>
      <c r="E9" s="2" t="s">
        <v>14</v>
      </c>
    </row>
    <row r="10" spans="1:5" x14ac:dyDescent="0.25">
      <c r="A10" s="5" t="s">
        <v>42</v>
      </c>
      <c r="B10" s="2" t="s">
        <v>18</v>
      </c>
      <c r="C10" s="2" t="s">
        <v>25</v>
      </c>
      <c r="D10" s="2" t="s">
        <v>9</v>
      </c>
      <c r="E10" s="2" t="s">
        <v>65</v>
      </c>
    </row>
    <row r="11" spans="1:5" x14ac:dyDescent="0.25">
      <c r="A11" s="5" t="s">
        <v>38</v>
      </c>
      <c r="B11" s="2" t="s">
        <v>17</v>
      </c>
      <c r="C11" s="2" t="s">
        <v>22</v>
      </c>
      <c r="D11" s="2" t="s">
        <v>9</v>
      </c>
      <c r="E11" s="2" t="s">
        <v>39</v>
      </c>
    </row>
    <row r="12" spans="1:5" x14ac:dyDescent="0.25">
      <c r="A12" s="5" t="s">
        <v>12</v>
      </c>
      <c r="B12" s="2" t="s">
        <v>17</v>
      </c>
      <c r="C12" s="4" t="s">
        <v>22</v>
      </c>
      <c r="D12" s="2" t="s">
        <v>13</v>
      </c>
      <c r="E12" s="2" t="s">
        <v>14</v>
      </c>
    </row>
    <row r="13" spans="1:5" x14ac:dyDescent="0.25">
      <c r="A13" s="5" t="s">
        <v>31</v>
      </c>
      <c r="B13" s="2" t="s">
        <v>18</v>
      </c>
      <c r="C13" s="2" t="s">
        <v>22</v>
      </c>
      <c r="D13" s="2" t="s">
        <v>13</v>
      </c>
      <c r="E13" s="2" t="s">
        <v>24</v>
      </c>
    </row>
    <row r="14" spans="1:5" x14ac:dyDescent="0.25">
      <c r="A14" s="5" t="s">
        <v>35</v>
      </c>
      <c r="B14" s="2" t="s">
        <v>18</v>
      </c>
      <c r="C14" s="2" t="s">
        <v>25</v>
      </c>
      <c r="D14" s="2" t="s">
        <v>28</v>
      </c>
      <c r="E14" s="2" t="s">
        <v>66</v>
      </c>
    </row>
    <row r="15" spans="1:5" x14ac:dyDescent="0.25">
      <c r="A15" s="5" t="s">
        <v>21</v>
      </c>
      <c r="B15" s="2" t="s">
        <v>18</v>
      </c>
      <c r="C15" s="4" t="s">
        <v>23</v>
      </c>
      <c r="D15" s="2" t="s">
        <v>5</v>
      </c>
      <c r="E15" s="2" t="s">
        <v>16</v>
      </c>
    </row>
    <row r="16" spans="1:5" x14ac:dyDescent="0.25">
      <c r="A16" s="5" t="s">
        <v>44</v>
      </c>
      <c r="B16" s="2" t="s">
        <v>18</v>
      </c>
      <c r="C16" s="2" t="s">
        <v>23</v>
      </c>
      <c r="D16" s="2" t="s">
        <v>5</v>
      </c>
      <c r="E16" s="2" t="s">
        <v>30</v>
      </c>
    </row>
    <row r="17" spans="1:5" x14ac:dyDescent="0.25">
      <c r="A17" s="5" t="s">
        <v>68</v>
      </c>
      <c r="B17" s="2" t="s">
        <v>18</v>
      </c>
      <c r="C17" s="2" t="s">
        <v>23</v>
      </c>
      <c r="D17" s="2" t="s">
        <v>9</v>
      </c>
      <c r="E17" s="2" t="s">
        <v>69</v>
      </c>
    </row>
    <row r="18" spans="1:5" x14ac:dyDescent="0.25">
      <c r="A18" s="5" t="s">
        <v>70</v>
      </c>
      <c r="B18" s="2" t="s">
        <v>17</v>
      </c>
      <c r="C18" s="2" t="s">
        <v>25</v>
      </c>
      <c r="D18" s="2" t="s">
        <v>13</v>
      </c>
      <c r="E18" s="2" t="s">
        <v>71</v>
      </c>
    </row>
    <row r="19" spans="1:5" x14ac:dyDescent="0.25">
      <c r="A19" s="5" t="s">
        <v>72</v>
      </c>
      <c r="B19" s="2" t="s">
        <v>17</v>
      </c>
      <c r="C19" s="2" t="s">
        <v>22</v>
      </c>
      <c r="D19" s="2" t="s">
        <v>45</v>
      </c>
      <c r="E19" s="2" t="s">
        <v>73</v>
      </c>
    </row>
    <row r="20" spans="1:5" x14ac:dyDescent="0.25">
      <c r="A20" s="5" t="s">
        <v>74</v>
      </c>
      <c r="B20" s="2" t="s">
        <v>18</v>
      </c>
      <c r="C20" s="2" t="s">
        <v>23</v>
      </c>
      <c r="D20" s="2" t="s">
        <v>8</v>
      </c>
      <c r="E20" s="2" t="s">
        <v>75</v>
      </c>
    </row>
    <row r="21" spans="1:5" x14ac:dyDescent="0.25">
      <c r="A21" s="5" t="s">
        <v>76</v>
      </c>
      <c r="B21" s="2" t="s">
        <v>18</v>
      </c>
      <c r="C21" s="2" t="s">
        <v>23</v>
      </c>
      <c r="D21" s="2" t="s">
        <v>5</v>
      </c>
      <c r="E21" s="2" t="s">
        <v>75</v>
      </c>
    </row>
    <row r="25" spans="1:5" x14ac:dyDescent="0.25">
      <c r="A25">
        <v>9</v>
      </c>
      <c r="B25">
        <f t="array" ref="B25">SUM(IF($C$2:$C$21=E25,1))</f>
        <v>9</v>
      </c>
      <c r="C25">
        <f>B25/$B$29</f>
        <v>0.45</v>
      </c>
      <c r="D25" s="6">
        <f>A25-B25</f>
        <v>0</v>
      </c>
      <c r="E25" t="s">
        <v>23</v>
      </c>
    </row>
    <row r="26" spans="1:5" x14ac:dyDescent="0.25">
      <c r="A26">
        <v>7</v>
      </c>
      <c r="B26">
        <f t="array" ref="B26">SUM(IF($C$2:$C$21=E26,1))</f>
        <v>7</v>
      </c>
      <c r="C26">
        <f>B26/$B$29</f>
        <v>0.35</v>
      </c>
      <c r="D26" s="6">
        <f t="shared" ref="D26:D27" si="0">A26-B26</f>
        <v>0</v>
      </c>
      <c r="E26" t="s">
        <v>25</v>
      </c>
    </row>
    <row r="27" spans="1:5" x14ac:dyDescent="0.25">
      <c r="A27">
        <v>4</v>
      </c>
      <c r="B27">
        <f t="array" ref="B27">SUM(IF($C$2:$C$21=E27,1))</f>
        <v>4</v>
      </c>
      <c r="C27">
        <f>B27/$B$29</f>
        <v>0.2</v>
      </c>
      <c r="D27" s="6">
        <f t="shared" si="0"/>
        <v>0</v>
      </c>
      <c r="E27" t="s">
        <v>22</v>
      </c>
    </row>
    <row r="29" spans="1:5" x14ac:dyDescent="0.25">
      <c r="A29">
        <f>SUM(A25:A27)</f>
        <v>20</v>
      </c>
      <c r="B29">
        <f>SUM(B25:B27)</f>
        <v>20</v>
      </c>
    </row>
  </sheetData>
  <autoFilter ref="A1:E16" xr:uid="{E409D199-6017-4BC2-A752-B58E23564277}">
    <sortState xmlns:xlrd2="http://schemas.microsoft.com/office/spreadsheetml/2017/richdata2" ref="A2:E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F31"/>
  <sheetViews>
    <sheetView tabSelected="1" zoomScale="190" zoomScaleNormal="190" workbookViewId="0">
      <selection activeCell="H9" sqref="H9"/>
    </sheetView>
  </sheetViews>
  <sheetFormatPr defaultRowHeight="15" x14ac:dyDescent="0.25"/>
  <cols>
    <col min="1" max="1" width="16.85546875" customWidth="1"/>
    <col min="2" max="2" width="12" bestFit="1" customWidth="1"/>
    <col min="3" max="3" width="14.28515625" customWidth="1"/>
    <col min="4" max="4" width="12.28515625" customWidth="1"/>
    <col min="5" max="5" width="14.28515625" customWidth="1"/>
    <col min="10" max="10" width="4.28515625" customWidth="1"/>
  </cols>
  <sheetData>
    <row r="1" spans="1:6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6" x14ac:dyDescent="0.25">
      <c r="A2" s="5" t="s">
        <v>88</v>
      </c>
      <c r="B2" s="2" t="s">
        <v>18</v>
      </c>
      <c r="C2" s="2" t="s">
        <v>23</v>
      </c>
      <c r="D2" s="2" t="s">
        <v>5</v>
      </c>
      <c r="E2" s="2" t="s">
        <v>79</v>
      </c>
      <c r="F2" s="8"/>
    </row>
    <row r="3" spans="1:6" x14ac:dyDescent="0.25">
      <c r="A3" s="5" t="s">
        <v>61</v>
      </c>
      <c r="B3" s="2" t="s">
        <v>18</v>
      </c>
      <c r="C3" s="2" t="s">
        <v>23</v>
      </c>
      <c r="D3" s="2" t="s">
        <v>9</v>
      </c>
      <c r="E3" s="2" t="s">
        <v>62</v>
      </c>
      <c r="F3" s="8"/>
    </row>
    <row r="4" spans="1:6" x14ac:dyDescent="0.25">
      <c r="A4" s="5" t="s">
        <v>85</v>
      </c>
      <c r="B4" s="2" t="s">
        <v>18</v>
      </c>
      <c r="C4" s="2" t="s">
        <v>25</v>
      </c>
      <c r="D4" s="2" t="s">
        <v>9</v>
      </c>
      <c r="E4" s="2" t="s">
        <v>77</v>
      </c>
      <c r="F4" s="8"/>
    </row>
    <row r="5" spans="1:6" x14ac:dyDescent="0.25">
      <c r="A5" s="5" t="s">
        <v>92</v>
      </c>
      <c r="B5" s="2" t="s">
        <v>18</v>
      </c>
      <c r="C5" s="2" t="s">
        <v>25</v>
      </c>
      <c r="D5" s="2" t="s">
        <v>9</v>
      </c>
      <c r="E5" s="2" t="s">
        <v>82</v>
      </c>
      <c r="F5" s="8"/>
    </row>
    <row r="6" spans="1:6" x14ac:dyDescent="0.25">
      <c r="A6" s="5" t="s">
        <v>95</v>
      </c>
      <c r="B6" s="2" t="s">
        <v>18</v>
      </c>
      <c r="C6" s="2" t="s">
        <v>25</v>
      </c>
      <c r="D6" s="2" t="s">
        <v>9</v>
      </c>
      <c r="E6" s="2" t="s">
        <v>84</v>
      </c>
      <c r="F6" s="8"/>
    </row>
    <row r="7" spans="1:6" x14ac:dyDescent="0.25">
      <c r="A7" s="5" t="s">
        <v>59</v>
      </c>
      <c r="B7" s="2" t="s">
        <v>17</v>
      </c>
      <c r="C7" s="2" t="s">
        <v>22</v>
      </c>
      <c r="D7" s="2" t="s">
        <v>9</v>
      </c>
      <c r="E7" s="2" t="s">
        <v>60</v>
      </c>
      <c r="F7" s="8"/>
    </row>
    <row r="8" spans="1:6" x14ac:dyDescent="0.25">
      <c r="A8" s="5" t="s">
        <v>93</v>
      </c>
      <c r="B8" s="2" t="s">
        <v>18</v>
      </c>
      <c r="C8" s="2" t="s">
        <v>23</v>
      </c>
      <c r="D8" s="2" t="s">
        <v>5</v>
      </c>
      <c r="E8" s="2" t="s">
        <v>83</v>
      </c>
      <c r="F8" s="8"/>
    </row>
    <row r="9" spans="1:6" x14ac:dyDescent="0.25">
      <c r="A9" s="5" t="s">
        <v>54</v>
      </c>
      <c r="B9" s="2" t="s">
        <v>17</v>
      </c>
      <c r="C9" s="2" t="s">
        <v>22</v>
      </c>
      <c r="D9" s="2" t="s">
        <v>13</v>
      </c>
      <c r="E9" s="2" t="s">
        <v>48</v>
      </c>
      <c r="F9" s="8"/>
    </row>
    <row r="10" spans="1:6" x14ac:dyDescent="0.25">
      <c r="A10" s="5" t="s">
        <v>58</v>
      </c>
      <c r="B10" s="2" t="s">
        <v>18</v>
      </c>
      <c r="C10" s="2" t="s">
        <v>25</v>
      </c>
      <c r="D10" s="2" t="s">
        <v>5</v>
      </c>
      <c r="E10" s="2" t="s">
        <v>57</v>
      </c>
      <c r="F10" s="8"/>
    </row>
    <row r="11" spans="1:6" x14ac:dyDescent="0.25">
      <c r="A11" s="5" t="s">
        <v>94</v>
      </c>
      <c r="B11" s="2" t="s">
        <v>18</v>
      </c>
      <c r="C11" s="2" t="s">
        <v>23</v>
      </c>
      <c r="D11" s="2" t="s">
        <v>8</v>
      </c>
      <c r="E11" s="2" t="s">
        <v>83</v>
      </c>
      <c r="F11" s="8"/>
    </row>
    <row r="12" spans="1:6" x14ac:dyDescent="0.25">
      <c r="A12" s="5" t="s">
        <v>90</v>
      </c>
      <c r="B12" s="2" t="s">
        <v>18</v>
      </c>
      <c r="C12" s="2" t="s">
        <v>25</v>
      </c>
      <c r="D12" s="2" t="s">
        <v>45</v>
      </c>
      <c r="E12" s="2" t="s">
        <v>80</v>
      </c>
      <c r="F12" s="8"/>
    </row>
    <row r="13" spans="1:6" x14ac:dyDescent="0.25">
      <c r="A13" s="5" t="s">
        <v>87</v>
      </c>
      <c r="B13" s="2" t="s">
        <v>17</v>
      </c>
      <c r="C13" s="2" t="s">
        <v>22</v>
      </c>
      <c r="D13" s="2" t="s">
        <v>8</v>
      </c>
      <c r="E13" s="2" t="s">
        <v>78</v>
      </c>
      <c r="F13" s="8"/>
    </row>
    <row r="14" spans="1:6" x14ac:dyDescent="0.25">
      <c r="A14" s="5" t="s">
        <v>56</v>
      </c>
      <c r="B14" s="2" t="s">
        <v>18</v>
      </c>
      <c r="C14" s="2" t="s">
        <v>25</v>
      </c>
      <c r="D14" s="2" t="s">
        <v>8</v>
      </c>
      <c r="E14" s="2" t="s">
        <v>57</v>
      </c>
      <c r="F14" s="8"/>
    </row>
    <row r="15" spans="1:6" x14ac:dyDescent="0.25">
      <c r="A15" s="5" t="s">
        <v>89</v>
      </c>
      <c r="B15" s="2" t="s">
        <v>18</v>
      </c>
      <c r="C15" s="2" t="s">
        <v>23</v>
      </c>
      <c r="D15" s="2" t="s">
        <v>8</v>
      </c>
      <c r="E15" s="2" t="s">
        <v>79</v>
      </c>
      <c r="F15" s="8"/>
    </row>
    <row r="16" spans="1:6" x14ac:dyDescent="0.25">
      <c r="A16" s="5" t="s">
        <v>86</v>
      </c>
      <c r="B16" s="2" t="s">
        <v>17</v>
      </c>
      <c r="C16" s="2" t="s">
        <v>22</v>
      </c>
      <c r="D16" s="2" t="s">
        <v>5</v>
      </c>
      <c r="E16" s="2" t="s">
        <v>78</v>
      </c>
      <c r="F16" s="8"/>
    </row>
    <row r="17" spans="1:6" x14ac:dyDescent="0.25">
      <c r="A17" s="5" t="s">
        <v>46</v>
      </c>
      <c r="B17" s="2" t="s">
        <v>18</v>
      </c>
      <c r="C17" s="2" t="s">
        <v>23</v>
      </c>
      <c r="D17" s="2" t="s">
        <v>5</v>
      </c>
      <c r="E17" s="2" t="s">
        <v>48</v>
      </c>
      <c r="F17" s="8"/>
    </row>
    <row r="18" spans="1:6" x14ac:dyDescent="0.25">
      <c r="A18" s="5" t="s">
        <v>91</v>
      </c>
      <c r="B18" s="2" t="s">
        <v>18</v>
      </c>
      <c r="C18" s="2" t="s">
        <v>25</v>
      </c>
      <c r="D18" s="2" t="s">
        <v>9</v>
      </c>
      <c r="E18" s="2" t="s">
        <v>81</v>
      </c>
      <c r="F18" s="8"/>
    </row>
    <row r="19" spans="1:6" x14ac:dyDescent="0.25">
      <c r="A19" s="5" t="s">
        <v>50</v>
      </c>
      <c r="B19" s="2" t="s">
        <v>18</v>
      </c>
      <c r="C19" s="2" t="s">
        <v>23</v>
      </c>
      <c r="D19" s="2" t="s">
        <v>5</v>
      </c>
      <c r="E19" s="2" t="s">
        <v>49</v>
      </c>
      <c r="F19" s="8"/>
    </row>
    <row r="20" spans="1:6" x14ac:dyDescent="0.25">
      <c r="A20" s="5" t="s">
        <v>53</v>
      </c>
      <c r="B20" s="2" t="s">
        <v>17</v>
      </c>
      <c r="C20" s="2" t="s">
        <v>25</v>
      </c>
      <c r="D20" s="2" t="s">
        <v>28</v>
      </c>
      <c r="E20" s="2" t="s">
        <v>49</v>
      </c>
      <c r="F20" s="8"/>
    </row>
    <row r="21" spans="1:6" x14ac:dyDescent="0.25">
      <c r="A21" s="5" t="s">
        <v>52</v>
      </c>
      <c r="B21" s="2" t="s">
        <v>17</v>
      </c>
      <c r="C21" s="2" t="s">
        <v>25</v>
      </c>
      <c r="D21" s="2" t="s">
        <v>29</v>
      </c>
      <c r="E21" s="2" t="s">
        <v>49</v>
      </c>
      <c r="F21" s="8"/>
    </row>
    <row r="22" spans="1:6" x14ac:dyDescent="0.25">
      <c r="A22" s="5" t="s">
        <v>51</v>
      </c>
      <c r="B22" s="2" t="s">
        <v>18</v>
      </c>
      <c r="C22" s="2" t="s">
        <v>23</v>
      </c>
      <c r="D22" s="2" t="s">
        <v>8</v>
      </c>
      <c r="E22" s="2" t="s">
        <v>49</v>
      </c>
      <c r="F22" s="8"/>
    </row>
    <row r="23" spans="1:6" x14ac:dyDescent="0.25">
      <c r="A23" s="5" t="s">
        <v>55</v>
      </c>
      <c r="B23" s="2" t="s">
        <v>17</v>
      </c>
      <c r="C23" s="2" t="s">
        <v>22</v>
      </c>
      <c r="D23" s="2" t="s">
        <v>13</v>
      </c>
      <c r="E23" s="2" t="s">
        <v>49</v>
      </c>
      <c r="F23" s="8"/>
    </row>
    <row r="24" spans="1:6" x14ac:dyDescent="0.25">
      <c r="A24" s="5" t="s">
        <v>47</v>
      </c>
      <c r="B24" s="2" t="s">
        <v>18</v>
      </c>
      <c r="C24" s="2" t="s">
        <v>23</v>
      </c>
      <c r="D24" s="2" t="s">
        <v>8</v>
      </c>
      <c r="E24" s="2" t="s">
        <v>48</v>
      </c>
      <c r="F24" s="8"/>
    </row>
    <row r="25" spans="1:6" x14ac:dyDescent="0.25">
      <c r="A25" s="5" t="s">
        <v>63</v>
      </c>
      <c r="B25" s="2" t="s">
        <v>18</v>
      </c>
      <c r="C25" s="2" t="s">
        <v>23</v>
      </c>
      <c r="D25" s="2" t="s">
        <v>13</v>
      </c>
      <c r="E25" s="2" t="s">
        <v>64</v>
      </c>
      <c r="F25" s="8"/>
    </row>
    <row r="27" spans="1:6" x14ac:dyDescent="0.25">
      <c r="B27">
        <f t="array" ref="B27">SUM(IF($C$2:$C$25=E27,1))</f>
        <v>10</v>
      </c>
      <c r="C27" s="7">
        <f>B27/$B$31</f>
        <v>0.41666666666666669</v>
      </c>
      <c r="E27" t="s">
        <v>23</v>
      </c>
    </row>
    <row r="28" spans="1:6" x14ac:dyDescent="0.25">
      <c r="B28">
        <f t="array" ref="B28">SUM(IF($C$2:$C$25=E28,1))</f>
        <v>9</v>
      </c>
      <c r="C28" s="7">
        <f>B28/$B$31</f>
        <v>0.375</v>
      </c>
      <c r="E28" t="s">
        <v>25</v>
      </c>
    </row>
    <row r="29" spans="1:6" x14ac:dyDescent="0.25">
      <c r="B29">
        <f t="array" ref="B29">SUM(IF($C$2:$C$25=E29,1))</f>
        <v>5</v>
      </c>
      <c r="C29" s="7">
        <f>B29/$B$31</f>
        <v>0.20833333333333334</v>
      </c>
      <c r="E29" t="s">
        <v>22</v>
      </c>
    </row>
    <row r="31" spans="1:6" x14ac:dyDescent="0.25">
      <c r="B31">
        <f>SUM(B27:B29)</f>
        <v>24</v>
      </c>
    </row>
  </sheetData>
  <autoFilter ref="A1:E1" xr:uid="{99C1D5B3-DBE7-4186-89A0-1A0BD4029576}">
    <sortState xmlns:xlrd2="http://schemas.microsoft.com/office/spreadsheetml/2017/richdata2" ref="A2:E2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J24"/>
  <sheetViews>
    <sheetView zoomScale="160" zoomScaleNormal="160" workbookViewId="0">
      <selection activeCell="G14" sqref="G14"/>
    </sheetView>
  </sheetViews>
  <sheetFormatPr defaultRowHeight="15" x14ac:dyDescent="0.25"/>
  <cols>
    <col min="1" max="1" width="25.5703125" customWidth="1"/>
    <col min="2" max="2" width="12" bestFit="1" customWidth="1"/>
    <col min="3" max="3" width="11" bestFit="1" customWidth="1"/>
    <col min="4" max="4" width="12.85546875" bestFit="1" customWidth="1"/>
    <col min="5" max="5" width="23.5703125" customWidth="1"/>
    <col min="7" max="7" width="11.42578125" customWidth="1"/>
    <col min="8" max="8" width="11.5703125" customWidth="1"/>
    <col min="9" max="9" width="15.5703125" customWidth="1"/>
  </cols>
  <sheetData>
    <row r="1" spans="1:10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  <c r="G1" s="3" t="s">
        <v>127</v>
      </c>
      <c r="I1" s="3" t="s">
        <v>131</v>
      </c>
    </row>
    <row r="2" spans="1:10" x14ac:dyDescent="0.25">
      <c r="A2" s="5" t="s">
        <v>106</v>
      </c>
      <c r="B2" s="5" t="s">
        <v>18</v>
      </c>
      <c r="C2" s="5" t="s">
        <v>23</v>
      </c>
      <c r="D2" s="5" t="s">
        <v>8</v>
      </c>
      <c r="E2" s="5" t="s">
        <v>96</v>
      </c>
      <c r="G2" s="8" t="s">
        <v>128</v>
      </c>
      <c r="I2" s="8" t="s">
        <v>132</v>
      </c>
    </row>
    <row r="3" spans="1:10" x14ac:dyDescent="0.25">
      <c r="A3" s="5" t="s">
        <v>107</v>
      </c>
      <c r="B3" s="5" t="s">
        <v>18</v>
      </c>
      <c r="C3" s="5" t="s">
        <v>23</v>
      </c>
      <c r="D3" s="5" t="s">
        <v>5</v>
      </c>
      <c r="E3" s="5" t="s">
        <v>96</v>
      </c>
      <c r="G3" s="8" t="s">
        <v>129</v>
      </c>
      <c r="I3" s="8" t="s">
        <v>133</v>
      </c>
    </row>
    <row r="4" spans="1:10" x14ac:dyDescent="0.25">
      <c r="A4" s="5" t="s">
        <v>108</v>
      </c>
      <c r="B4" s="5" t="s">
        <v>18</v>
      </c>
      <c r="C4" s="5" t="s">
        <v>23</v>
      </c>
      <c r="D4" s="5" t="s">
        <v>8</v>
      </c>
      <c r="E4" s="5" t="s">
        <v>97</v>
      </c>
      <c r="G4" s="8" t="s">
        <v>130</v>
      </c>
      <c r="I4" s="8" t="s">
        <v>134</v>
      </c>
    </row>
    <row r="5" spans="1:10" x14ac:dyDescent="0.25">
      <c r="A5" s="5" t="s">
        <v>109</v>
      </c>
      <c r="B5" s="5" t="s">
        <v>18</v>
      </c>
      <c r="C5" s="5" t="s">
        <v>23</v>
      </c>
      <c r="D5" s="5" t="s">
        <v>5</v>
      </c>
      <c r="E5" s="5" t="s">
        <v>97</v>
      </c>
      <c r="G5" s="8" t="s">
        <v>141</v>
      </c>
      <c r="I5" s="8" t="s">
        <v>135</v>
      </c>
      <c r="J5" t="s">
        <v>139</v>
      </c>
    </row>
    <row r="6" spans="1:10" x14ac:dyDescent="0.25">
      <c r="A6" s="5" t="s">
        <v>110</v>
      </c>
      <c r="B6" s="5" t="s">
        <v>18</v>
      </c>
      <c r="C6" s="5" t="s">
        <v>23</v>
      </c>
      <c r="D6" s="5" t="s">
        <v>9</v>
      </c>
      <c r="E6" s="5" t="s">
        <v>98</v>
      </c>
      <c r="I6" s="8" t="s">
        <v>136</v>
      </c>
    </row>
    <row r="7" spans="1:10" x14ac:dyDescent="0.25">
      <c r="A7" s="5" t="s">
        <v>111</v>
      </c>
      <c r="B7" s="5" t="s">
        <v>18</v>
      </c>
      <c r="C7" s="5" t="s">
        <v>23</v>
      </c>
      <c r="D7" s="5" t="s">
        <v>5</v>
      </c>
      <c r="E7" s="5" t="s">
        <v>99</v>
      </c>
      <c r="G7" t="s">
        <v>143</v>
      </c>
      <c r="I7" s="8" t="s">
        <v>137</v>
      </c>
    </row>
    <row r="8" spans="1:10" x14ac:dyDescent="0.25">
      <c r="A8" s="5" t="s">
        <v>112</v>
      </c>
      <c r="B8" s="5" t="s">
        <v>18</v>
      </c>
      <c r="C8" s="5" t="s">
        <v>23</v>
      </c>
      <c r="D8" s="5" t="s">
        <v>8</v>
      </c>
      <c r="E8" s="5" t="s">
        <v>99</v>
      </c>
      <c r="G8" s="8" t="s">
        <v>142</v>
      </c>
      <c r="I8" s="8" t="s">
        <v>138</v>
      </c>
      <c r="J8" t="s">
        <v>140</v>
      </c>
    </row>
    <row r="9" spans="1:10" x14ac:dyDescent="0.25">
      <c r="A9" s="5" t="s">
        <v>113</v>
      </c>
      <c r="B9" s="5" t="s">
        <v>18</v>
      </c>
      <c r="C9" s="5" t="s">
        <v>23</v>
      </c>
      <c r="D9" s="5" t="s">
        <v>45</v>
      </c>
      <c r="E9" s="5" t="s">
        <v>101</v>
      </c>
      <c r="G9" s="5" t="s">
        <v>148</v>
      </c>
    </row>
    <row r="10" spans="1:10" x14ac:dyDescent="0.25">
      <c r="A10" s="5" t="s">
        <v>114</v>
      </c>
      <c r="B10" s="5" t="s">
        <v>18</v>
      </c>
      <c r="C10" s="5" t="s">
        <v>23</v>
      </c>
      <c r="D10" s="5" t="s">
        <v>9</v>
      </c>
      <c r="E10" s="5" t="s">
        <v>102</v>
      </c>
      <c r="G10" s="8" t="s">
        <v>144</v>
      </c>
    </row>
    <row r="11" spans="1:10" x14ac:dyDescent="0.25">
      <c r="A11" s="5" t="s">
        <v>115</v>
      </c>
      <c r="B11" s="5" t="s">
        <v>18</v>
      </c>
      <c r="C11" s="5" t="s">
        <v>25</v>
      </c>
      <c r="D11" s="5" t="s">
        <v>9</v>
      </c>
      <c r="E11" s="5" t="s">
        <v>103</v>
      </c>
      <c r="G11" s="8" t="s">
        <v>145</v>
      </c>
      <c r="H11" t="s">
        <v>146</v>
      </c>
    </row>
    <row r="12" spans="1:10" x14ac:dyDescent="0.25">
      <c r="A12" s="5" t="s">
        <v>116</v>
      </c>
      <c r="B12" s="5" t="s">
        <v>18</v>
      </c>
      <c r="C12" s="5" t="s">
        <v>25</v>
      </c>
      <c r="D12" s="5" t="s">
        <v>28</v>
      </c>
      <c r="E12" s="5" t="s">
        <v>96</v>
      </c>
      <c r="G12" s="8" t="s">
        <v>147</v>
      </c>
    </row>
    <row r="13" spans="1:10" x14ac:dyDescent="0.25">
      <c r="A13" s="5" t="s">
        <v>117</v>
      </c>
      <c r="B13" s="5" t="s">
        <v>18</v>
      </c>
      <c r="C13" s="5" t="s">
        <v>25</v>
      </c>
      <c r="D13" s="5" t="s">
        <v>29</v>
      </c>
      <c r="E13" s="5" t="s">
        <v>96</v>
      </c>
      <c r="G13" s="5" t="s">
        <v>149</v>
      </c>
    </row>
    <row r="14" spans="1:10" x14ac:dyDescent="0.25">
      <c r="A14" s="5" t="s">
        <v>118</v>
      </c>
      <c r="B14" s="5" t="s">
        <v>18</v>
      </c>
      <c r="C14" s="5" t="s">
        <v>25</v>
      </c>
      <c r="D14" s="5" t="s">
        <v>28</v>
      </c>
      <c r="E14" s="5" t="s">
        <v>97</v>
      </c>
    </row>
    <row r="15" spans="1:10" x14ac:dyDescent="0.25">
      <c r="A15" s="5" t="s">
        <v>119</v>
      </c>
      <c r="B15" s="5" t="s">
        <v>18</v>
      </c>
      <c r="C15" s="5" t="s">
        <v>25</v>
      </c>
      <c r="D15" s="5" t="s">
        <v>29</v>
      </c>
      <c r="E15" s="5" t="s">
        <v>97</v>
      </c>
    </row>
    <row r="16" spans="1:10" x14ac:dyDescent="0.25">
      <c r="A16" s="5" t="s">
        <v>120</v>
      </c>
      <c r="B16" s="5" t="s">
        <v>18</v>
      </c>
      <c r="C16" s="5" t="s">
        <v>25</v>
      </c>
      <c r="D16" s="5" t="s">
        <v>28</v>
      </c>
      <c r="E16" s="5" t="s">
        <v>99</v>
      </c>
    </row>
    <row r="17" spans="1:5" x14ac:dyDescent="0.25">
      <c r="A17" s="5" t="s">
        <v>121</v>
      </c>
      <c r="B17" s="5" t="s">
        <v>18</v>
      </c>
      <c r="C17" s="5" t="s">
        <v>25</v>
      </c>
      <c r="D17" s="5" t="s">
        <v>29</v>
      </c>
      <c r="E17" s="5" t="s">
        <v>99</v>
      </c>
    </row>
    <row r="18" spans="1:5" x14ac:dyDescent="0.25">
      <c r="A18" s="5" t="s">
        <v>122</v>
      </c>
      <c r="B18" s="5" t="s">
        <v>17</v>
      </c>
      <c r="C18" s="5" t="s">
        <v>22</v>
      </c>
      <c r="D18" s="5" t="s">
        <v>13</v>
      </c>
      <c r="E18" s="5" t="s">
        <v>99</v>
      </c>
    </row>
    <row r="19" spans="1:5" x14ac:dyDescent="0.25">
      <c r="A19" s="5" t="s">
        <v>123</v>
      </c>
      <c r="B19" s="5" t="s">
        <v>17</v>
      </c>
      <c r="C19" s="5" t="s">
        <v>22</v>
      </c>
      <c r="D19" s="5" t="s">
        <v>9</v>
      </c>
      <c r="E19" s="5" t="s">
        <v>104</v>
      </c>
    </row>
    <row r="20" spans="1:5" x14ac:dyDescent="0.25">
      <c r="A20" s="5" t="s">
        <v>124</v>
      </c>
      <c r="B20" s="5" t="s">
        <v>17</v>
      </c>
      <c r="C20" s="5" t="s">
        <v>22</v>
      </c>
      <c r="D20" s="5" t="s">
        <v>13</v>
      </c>
      <c r="E20" s="5" t="s">
        <v>105</v>
      </c>
    </row>
    <row r="21" spans="1:5" x14ac:dyDescent="0.25">
      <c r="A21" s="5" t="s">
        <v>125</v>
      </c>
      <c r="B21" s="5" t="s">
        <v>17</v>
      </c>
      <c r="C21" s="5" t="s">
        <v>22</v>
      </c>
      <c r="D21" s="5" t="s">
        <v>13</v>
      </c>
      <c r="E21" s="5" t="s">
        <v>97</v>
      </c>
    </row>
    <row r="23" spans="1:5" x14ac:dyDescent="0.25">
      <c r="A23" t="s">
        <v>100</v>
      </c>
    </row>
    <row r="24" spans="1:5" x14ac:dyDescent="0.25">
      <c r="A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2023-11-07T06:58:21Z</dcterms:modified>
</cp:coreProperties>
</file>